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List1!$A$1:$H$559</definedName>
  </definedNames>
  <calcPr calcId="162913"/>
</workbook>
</file>

<file path=xl/calcChain.xml><?xml version="1.0" encoding="utf-8"?>
<calcChain xmlns="http://schemas.openxmlformats.org/spreadsheetml/2006/main">
  <c r="C4" i="1" l="1"/>
  <c r="F451" i="1"/>
  <c r="G451" i="1"/>
  <c r="H451" i="1"/>
  <c r="F452" i="1"/>
  <c r="G452" i="1"/>
  <c r="H452" i="1"/>
  <c r="F453" i="1"/>
  <c r="G453" i="1"/>
  <c r="H453" i="1"/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4" i="1" l="1"/>
  <c r="G514" i="1"/>
  <c r="H514" i="1"/>
  <c r="F511" i="1"/>
  <c r="G511" i="1"/>
  <c r="H511" i="1"/>
  <c r="F512" i="1"/>
  <c r="G512" i="1"/>
  <c r="H512" i="1"/>
  <c r="F513" i="1"/>
  <c r="G513" i="1"/>
  <c r="H513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5" i="1" l="1"/>
  <c r="H472" i="1"/>
  <c r="H489" i="1"/>
  <c r="H490" i="1"/>
  <c r="H491" i="1"/>
  <c r="H492" i="1"/>
  <c r="H484" i="1"/>
  <c r="G463" i="1"/>
  <c r="H463" i="1"/>
  <c r="G464" i="1"/>
  <c r="H464" i="1"/>
  <c r="G465" i="1"/>
  <c r="H465" i="1"/>
  <c r="G466" i="1"/>
  <c r="H466" i="1"/>
  <c r="G467" i="1"/>
  <c r="H467" i="1"/>
  <c r="F463" i="1"/>
  <c r="F464" i="1"/>
  <c r="G472" i="1"/>
  <c r="G473" i="1"/>
  <c r="G474" i="1"/>
  <c r="G475" i="1"/>
  <c r="G476" i="1"/>
  <c r="G477" i="1"/>
  <c r="F472" i="1"/>
  <c r="F473" i="1"/>
  <c r="F474" i="1"/>
  <c r="F475" i="1"/>
  <c r="F476" i="1"/>
  <c r="G484" i="1"/>
  <c r="G485" i="1"/>
  <c r="G486" i="1"/>
  <c r="G487" i="1"/>
  <c r="G488" i="1"/>
  <c r="G489" i="1"/>
  <c r="G490" i="1"/>
  <c r="G491" i="1"/>
  <c r="G492" i="1"/>
  <c r="F484" i="1"/>
  <c r="F485" i="1"/>
  <c r="F486" i="1"/>
  <c r="F487" i="1"/>
  <c r="F488" i="1"/>
  <c r="F489" i="1"/>
  <c r="F490" i="1"/>
  <c r="F491" i="1"/>
  <c r="F492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81" i="1"/>
  <c r="G481" i="1"/>
  <c r="F481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F541" i="1"/>
  <c r="G541" i="1"/>
  <c r="H541" i="1"/>
  <c r="F365" i="1"/>
  <c r="G365" i="1"/>
  <c r="H365" i="1"/>
  <c r="F510" i="1" l="1"/>
  <c r="G510" i="1"/>
  <c r="H510" i="1"/>
  <c r="H556" i="1" l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7" i="1"/>
  <c r="H486" i="1"/>
  <c r="H485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F477" i="1"/>
  <c r="H476" i="1"/>
  <c r="H474" i="1"/>
  <c r="H473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F467" i="1"/>
  <c r="F466" i="1"/>
  <c r="F465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<sst xmlns="http://schemas.openxmlformats.org/spreadsheetml/2006/main" count="1111" uniqueCount="452">
  <si>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</si>
  <si>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</si>
  <si>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</si>
  <si>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</si>
  <si>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</si>
  <si>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</si>
  <si>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</si>
  <si>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</si>
  <si>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</si>
  <si>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</si>
  <si>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</si>
  <si>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</si>
  <si>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</si>
  <si>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</si>
  <si>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</si>
  <si>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</si>
  <si>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</si>
  <si>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</si>
  <si>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</si>
  <si>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</si>
  <si>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</si>
  <si>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</si>
  <si>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</si>
  <si>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</si>
  <si>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</si>
  <si>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</si>
  <si>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</si>
  <si>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</si>
  <si>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</si>
  <si>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</si>
  <si>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</si>
  <si>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</si>
  <si>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</si>
  <si>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</si>
  <si>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</si>
  <si>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</si>
  <si>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</si>
  <si>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</si>
  <si>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</si>
  <si>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</si>
  <si>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</si>
  <si>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</si>
  <si>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</si>
  <si>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</si>
  <si>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</si>
  <si>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</si>
  <si>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</si>
  <si>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</si>
  <si>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</si>
  <si>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</si>
  <si>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</si>
  <si>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</si>
  <si>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</si>
  <si>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</si>
  <si>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</si>
  <si>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</si>
  <si>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</si>
  <si>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</si>
  <si>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</si>
  <si>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</si>
  <si>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</si>
  <si>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</si>
  <si>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</si>
  <si>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</si>
  <si>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</si>
  <si>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</si>
  <si>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</si>
  <si>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</si>
  <si>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</si>
  <si>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</si>
  <si>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</si>
  <si>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</si>
  <si>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</si>
  <si>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</si>
  <si>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</si>
  <si>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</si>
  <si>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</si>
  <si>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</si>
  <si>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</si>
  <si>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</si>
  <si>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</si>
  <si>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</si>
  <si>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</si>
  <si>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</si>
  <si>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</si>
  <si>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</si>
  <si>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</si>
  <si>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</si>
  <si>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</si>
  <si>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</si>
  <si>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</si>
  <si>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</si>
  <si>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</si>
  <si>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</si>
  <si>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</si>
  <si>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</si>
  <si>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</si>
  <si>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</si>
  <si>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</si>
  <si>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</si>
  <si>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</si>
  <si>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</si>
  <si>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</si>
  <si>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</si>
  <si>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</si>
  <si>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</si>
  <si>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</si>
  <si>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</si>
  <si>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</si>
  <si>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</si>
  <si>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</si>
  <si>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</si>
  <si>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</si>
  <si>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</si>
  <si>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</si>
  <si>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</si>
  <si>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</si>
  <si>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</si>
  <si>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</si>
  <si>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</si>
  <si>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</si>
  <si>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</si>
  <si>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</si>
  <si>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</si>
  <si>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</si>
  <si>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</si>
  <si>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</si>
  <si>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</si>
  <si>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</si>
  <si>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</si>
  <si>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</si>
  <si>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</si>
  <si>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</si>
  <si>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</si>
  <si>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</si>
  <si>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</si>
  <si>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</si>
  <si>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</si>
  <si>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</si>
  <si>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</si>
  <si>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</si>
  <si>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</si>
  <si>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</si>
  <si>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</si>
  <si>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</si>
  <si>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</si>
  <si>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</si>
  <si>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</si>
  <si>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</si>
  <si>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</si>
  <si>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</si>
  <si>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</si>
  <si>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</si>
  <si>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</si>
  <si>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</si>
  <si>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</si>
  <si>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</si>
  <si>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</si>
  <si>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</si>
  <si>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</si>
  <si>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</si>
  <si>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</si>
  <si>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</si>
  <si>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</si>
  <si>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</si>
  <si>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</si>
  <si>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</si>
  <si>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</si>
  <si>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</si>
  <si>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</si>
  <si>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</si>
  <si>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</si>
  <si>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</si>
  <si>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</si>
  <si>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</si>
  <si>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</si>
  <si>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</si>
  <si>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</si>
  <si>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</si>
  <si>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</si>
  <si>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</si>
  <si>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</si>
  <si>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</si>
  <si>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</si>
  <si>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</si>
  <si>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</si>
  <si>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</si>
  <si>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</si>
  <si>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</si>
  <si>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</si>
  <si>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</si>
  <si>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</si>
  <si>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</si>
  <si>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</si>
  <si>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</si>
  <si>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</si>
  <si>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</si>
  <si>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</si>
  <si>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</si>
  <si>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</si>
  <si>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</si>
  <si>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</si>
  <si>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</si>
  <si>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</si>
  <si>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</si>
  <si>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</si>
  <si>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</si>
  <si>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</si>
  <si>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</si>
  <si>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</si>
  <si>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</si>
  <si>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</si>
  <si>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</si>
  <si>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</si>
  <si>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</si>
  <si>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</si>
  <si>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</si>
  <si>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</si>
  <si>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</si>
  <si>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</si>
  <si>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</si>
  <si>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</si>
  <si>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</si>
  <si>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</si>
  <si>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</si>
  <si>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</si>
  <si>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</si>
  <si>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</si>
  <si>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</si>
  <si>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</si>
  <si>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</si>
  <si>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</si>
  <si>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</si>
  <si>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</si>
  <si>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</si>
  <si>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</si>
  <si>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</si>
  <si>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</si>
  <si>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</si>
  <si>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</si>
  <si>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</si>
  <si>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</si>
  <si>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</si>
  <si>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</si>
  <si>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</si>
  <si>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</si>
  <si>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</si>
  <si>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</si>
  <si>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</si>
  <si>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</si>
  <si>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</si>
  <si>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</si>
  <si>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</si>
  <si>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</si>
  <si>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</si>
  <si>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</si>
  <si>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</si>
  <si>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</si>
  <si>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</si>
  <si>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</si>
  <si>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</si>
  <si>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</si>
  <si>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</si>
  <si>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</si>
  <si>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</si>
  <si>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</si>
  <si>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</si>
  <si>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</si>
  <si>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</si>
  <si>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</si>
  <si>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</si>
  <si>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</si>
  <si>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</si>
  <si>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</si>
  <si>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</si>
  <si>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</si>
  <si>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</si>
  <si>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</si>
  <si>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</si>
  <si>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</si>
  <si>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</si>
  <si>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</si>
  <si>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</si>
  <si>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</si>
  <si>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</si>
  <si>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</si>
  <si>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</si>
  <si>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</si>
  <si>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</si>
  <si>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</si>
  <si>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</si>
  <si>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</si>
  <si>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</si>
  <si>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</si>
  <si>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</si>
  <si>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</si>
  <si>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</si>
  <si>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</si>
  <si>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</si>
  <si>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</si>
  <si>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</si>
  <si>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</si>
  <si>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</si>
  <si>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</si>
  <si>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</si>
  <si>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</si>
  <si>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</si>
  <si>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</si>
  <si>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</si>
  <si>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</si>
  <si>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</si>
  <si>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</si>
  <si>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</si>
  <si>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</si>
  <si>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</si>
  <si>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</si>
  <si>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</si>
  <si>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</si>
  <si>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</si>
  <si>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</si>
  <si>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</si>
  <si>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</si>
  <si>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</si>
  <si>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</si>
  <si>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</si>
  <si>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</si>
  <si>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</si>
  <si>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</si>
  <si>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</si>
  <si>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</si>
  <si>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</si>
  <si>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</si>
  <si>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</si>
  <si>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</si>
  <si>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</si>
  <si>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</si>
  <si>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</si>
  <si>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</si>
  <si>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</si>
  <si>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</si>
  <si>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</si>
  <si>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</si>
  <si>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</si>
  <si>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</si>
  <si>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</si>
  <si>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</si>
  <si>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</si>
  <si>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</si>
  <si>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</si>
  <si>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</si>
  <si>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</si>
  <si>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</si>
  <si>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</si>
  <si>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</si>
  <si>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</si>
  <si>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</si>
  <si>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</si>
  <si>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</si>
  <si>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</si>
  <si>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</si>
  <si>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</si>
  <si>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</si>
  <si>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</si>
  <si>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</si>
  <si>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</si>
  <si>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</si>
  <si>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</si>
  <si>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</si>
  <si>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</si>
  <si>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</si>
  <si>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</si>
  <si>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</si>
  <si>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</si>
  <si>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</si>
  <si>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</si>
  <si>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</si>
  <si>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</si>
  <si>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</si>
  <si>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</si>
  <si>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</si>
  <si>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</si>
  <si>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</si>
  <si>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</si>
  <si>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</si>
  <si>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</si>
  <si>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</si>
  <si>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</si>
  <si>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</si>
  <si>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</si>
  <si>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</si>
  <si>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</si>
  <si>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</si>
  <si>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</si>
  <si>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</si>
  <si>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</si>
  <si>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</si>
  <si>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</si>
  <si>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</si>
  <si>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</si>
  <si>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</si>
  <si>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</si>
  <si>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</si>
  <si>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</si>
  <si>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</si>
  <si>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</si>
  <si>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</si>
  <si>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</si>
  <si>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</si>
  <si>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</si>
  <si>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</si>
  <si>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</si>
  <si>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</si>
  <si>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</si>
  <si>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</si>
  <si>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</si>
  <si>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</si>
  <si>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</si>
  <si>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</si>
  <si>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</si>
  <si>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</si>
  <si>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</si>
  <si>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</si>
  <si>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</si>
  <si>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</si>
  <si>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</si>
  <si>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</si>
  <si>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</si>
  <si>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</si>
  <si>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</si>
  <si>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</si>
  <si>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</si>
  <si>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</si>
  <si>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</si>
  <si>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</si>
  <si>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</si>
  <si>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</si>
  <si>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</si>
  <si>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</si>
  <si>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</si>
  <si>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</si>
  <si>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</si>
  <si>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</si>
  <si>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</si>
  <si>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</si>
  <si>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</si>
  <si>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</si>
  <si>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</si>
  <si>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</si>
  <si>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</si>
  <si>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Mjesečni izvještaj po organizacijskoj klasifikaciji Državnog proračuna i računima 3 i 4 ekonomske klasifikacije za razdoblje siječanj-svibanj 2020. i 2021. godine</t>
  </si>
  <si>
    <t>Siječanj-svibanj
2020.</t>
  </si>
  <si>
    <t>Siječanj-svibanj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</si>
</sst>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34" sqref="C534:E556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449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450</v>
      </c>
      <c r="D3" s="9" t="s">
        <v>417</v>
      </c>
      <c r="E3" s="9" t="s">
        <v>451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+C5+C9+C13+C17+C21+C25+C29+C33+C76+C94+C95+C99+C103+C110+C114+C118+C122+C126+C133+C137+C147+C151+C155+C159+C163+C194+C207+C217+C269+C282+C313+C353+C387+C391+C395+C447+C453+C457+C514+C518+C522+C526+C530+C534+C538+C542+C546+C547+C548+C549+C553</f>
        <v>63575218321.980026</v>
      </c>
      <c r="D4" s="14">
        <f t="shared" ref="D4:E4" si="0">+D5+D9+D13+D17+D21+D25+D29+D33+D76+D94+D95+D99+D103+D110+D114+D118+D122+D126+D133+D137+D147+D151+D155+D159+D163+D194+D207+D217+D269+D282+D313+D353+D387+D391+D395+D447+D453+D457+D514+D518+D522+D526+D530+D534+D538+D542+D546+D547+D548+D549+D553</f>
        <v>157926813788</v>
      </c>
      <c r="E4" s="14">
        <f t="shared" si="0"/>
        <v>69196186343.500015</v>
      </c>
      <c r="F4" s="15">
        <f t="shared" ref="F4:F71" si="1">IF(C4=0,"x",E4/C4*100)</f>
        <v>108.84144509430121</v>
      </c>
      <c r="G4" s="15">
        <f t="shared" ref="G4:G71" si="2">IF(D4=0,"x",E4/D4*100)</f>
        <v>43.815350087660576</v>
      </c>
      <c r="H4" s="40">
        <f t="shared" ref="H4" si="3">+H5+H9+H13+H17+H21+H25+H29+H33+H76+H94+H95+H99+H103+H110+H114+H118+H122+H126+H133+H137+H147+H151+H155+H159+H163+H194+H207+H217+H269+H282+H313+H353+H387+H391+H395+H447+H453+H457+H514+H518+H522+H526+H530+H534+H538+H542+H546+H547+H548+H549+H553</f>
        <v>5620968021.5199995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52447946.710000001</v>
      </c>
      <c r="D5" s="18">
        <v>146455700</v>
      </c>
      <c r="E5" s="18">
        <v>55958079.18</v>
      </c>
      <c r="F5" s="19">
        <f t="shared" si="1"/>
        <v>106.69260226603063</v>
      </c>
      <c r="G5" s="19">
        <f t="shared" si="2"/>
        <v>38.208194819320788</v>
      </c>
      <c r="H5" s="20">
        <f t="shared" ref="H5:H72" si="4">+E5-C5</f>
        <v>3510132.4699999988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52447946.710000001</v>
      </c>
      <c r="D6" s="18">
        <v>146455700</v>
      </c>
      <c r="E6" s="18">
        <v>55958079.18</v>
      </c>
      <c r="F6" s="19">
        <f t="shared" si="1"/>
        <v>106.69260226603063</v>
      </c>
      <c r="G6" s="19">
        <f t="shared" si="2"/>
        <v>38.208194819320788</v>
      </c>
      <c r="H6" s="20">
        <f t="shared" si="4"/>
        <v>3510132.4699999988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52280289.740000002</v>
      </c>
      <c r="D7" s="26">
        <v>144055700</v>
      </c>
      <c r="E7" s="26">
        <v>55600285.450000003</v>
      </c>
      <c r="F7" s="27">
        <f t="shared" si="1"/>
        <v>106.35037741089613</v>
      </c>
      <c r="G7" s="27">
        <f t="shared" si="2"/>
        <v>38.596380046051628</v>
      </c>
      <c r="H7" s="28">
        <f t="shared" si="4"/>
        <v>3319995.7100000009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167656.97</v>
      </c>
      <c r="D8" s="26">
        <v>2400000</v>
      </c>
      <c r="E8" s="26">
        <v>357793.73</v>
      </c>
      <c r="F8" s="27">
        <f t="shared" si="1"/>
        <v>213.40820486019757</v>
      </c>
      <c r="G8" s="27">
        <f t="shared" si="2"/>
        <v>14.908072083333332</v>
      </c>
      <c r="H8" s="28">
        <f t="shared" si="4"/>
        <v>190136.75999999998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1499100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1499100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1432100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74199196.909999996</v>
      </c>
      <c r="D13" s="18">
        <v>20371212</v>
      </c>
      <c r="E13" s="18">
        <v>3141071.14</v>
      </c>
      <c r="F13" s="27">
        <f t="shared" si="5"/>
        <v>4.2332953331152172</v>
      </c>
      <c r="G13" s="27">
        <f t="shared" si="6"/>
        <v>15.419166714282881</v>
      </c>
      <c r="H13" s="28">
        <f t="shared" si="7"/>
        <v>-71058125.769999996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74199196.909999996</v>
      </c>
      <c r="D14" s="18">
        <v>20371212</v>
      </c>
      <c r="E14" s="18">
        <v>3141071.14</v>
      </c>
      <c r="F14" s="19">
        <f t="shared" ref="F14:F16" si="11">IF(C14=0,"x",E14/C14*100)</f>
        <v>4.2332953331152172</v>
      </c>
      <c r="G14" s="19">
        <f t="shared" ref="G14:G16" si="12">IF(D14=0,"x",E14/D14*100)</f>
        <v>15.419166714282881</v>
      </c>
      <c r="H14" s="20">
        <f t="shared" ref="H14:H16" si="13">+E14-C14</f>
        <v>-71058125.769999996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74189893.530000001</v>
      </c>
      <c r="D15" s="26">
        <v>20179212</v>
      </c>
      <c r="E15" s="26">
        <v>3131309.39</v>
      </c>
      <c r="F15" s="27">
        <f t="shared" si="11"/>
        <v>4.2206683970152881</v>
      </c>
      <c r="G15" s="27">
        <f t="shared" si="12"/>
        <v>15.517500832044384</v>
      </c>
      <c r="H15" s="28">
        <f t="shared" si="13"/>
        <v>-71058584.140000001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9303.3799999999992</v>
      </c>
      <c r="D16" s="26">
        <v>192000</v>
      </c>
      <c r="E16" s="26">
        <v>9761.75</v>
      </c>
      <c r="F16" s="27">
        <f t="shared" si="11"/>
        <v>104.92691903372753</v>
      </c>
      <c r="G16" s="27">
        <f t="shared" si="12"/>
        <v>5.0842447916666664</v>
      </c>
      <c r="H16" s="28">
        <f t="shared" si="13"/>
        <v>458.3700000000008</v>
      </c>
      <c r="J16" s="39"/>
    </row>
    <row r="17" spans="1:10" ht="12.75" customHeight="1" x14ac:dyDescent="0.25">
      <c r="A17" s="16" t="s">
        <v>352</v>
      </c>
      <c r="B17" s="17" t="s">
        <v>354</v>
      </c>
      <c r="C17" s="18"/>
      <c r="D17" s="18">
        <v>100000</v>
      </c>
      <c r="E17" s="18">
        <v>512.5</v>
      </c>
      <c r="F17" s="19" t="str">
        <f t="shared" si="1"/>
        <v>x</v>
      </c>
      <c r="G17" s="19">
        <f t="shared" si="2"/>
        <v>0.51250000000000007</v>
      </c>
      <c r="H17" s="20">
        <f t="shared" si="4"/>
        <v>512.5</v>
      </c>
      <c r="J17" s="39"/>
    </row>
    <row r="18" spans="1:10" ht="12.75" customHeight="1" x14ac:dyDescent="0.25">
      <c r="A18" s="41" t="s">
        <v>353</v>
      </c>
      <c r="B18" s="17" t="s">
        <v>355</v>
      </c>
      <c r="C18" s="18"/>
      <c r="D18" s="18">
        <v>100000</v>
      </c>
      <c r="E18" s="18">
        <v>512.5</v>
      </c>
      <c r="F18" s="19" t="str">
        <f t="shared" si="1"/>
        <v>x</v>
      </c>
      <c r="G18" s="19">
        <f t="shared" si="2"/>
        <v>0.51250000000000007</v>
      </c>
      <c r="H18" s="20">
        <f t="shared" si="4"/>
        <v>512.5</v>
      </c>
      <c r="J18" s="39"/>
    </row>
    <row r="19" spans="1:10" ht="12.75" customHeight="1" x14ac:dyDescent="0.25">
      <c r="A19" s="24" t="s">
        <v>169</v>
      </c>
      <c r="B19" s="25" t="s">
        <v>4</v>
      </c>
      <c r="C19" s="26"/>
      <c r="D19" s="26">
        <v>88720</v>
      </c>
      <c r="E19" s="26">
        <v>512.5</v>
      </c>
      <c r="F19" s="27" t="str">
        <f t="shared" si="1"/>
        <v>x</v>
      </c>
      <c r="G19" s="27">
        <f t="shared" si="2"/>
        <v>0.57766005410279531</v>
      </c>
      <c r="H19" s="28">
        <f t="shared" si="4"/>
        <v>512.5</v>
      </c>
      <c r="J19" s="39"/>
    </row>
    <row r="20" spans="1:10" ht="12.75" customHeight="1" x14ac:dyDescent="0.25">
      <c r="A20" s="24" t="s">
        <v>170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4"/>
        <v>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11486034.369999999</v>
      </c>
      <c r="D21" s="18">
        <v>36877022</v>
      </c>
      <c r="E21" s="18">
        <v>11369253.99</v>
      </c>
      <c r="F21" s="19">
        <f t="shared" si="1"/>
        <v>98.983283731894318</v>
      </c>
      <c r="G21" s="19">
        <f t="shared" si="2"/>
        <v>30.83018468790674</v>
      </c>
      <c r="H21" s="20">
        <f t="shared" si="4"/>
        <v>-116780.37999999896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11486034.369999999</v>
      </c>
      <c r="D22" s="18">
        <v>36877022</v>
      </c>
      <c r="E22" s="18">
        <v>11369253.99</v>
      </c>
      <c r="F22" s="19">
        <f t="shared" si="1"/>
        <v>98.983283731894318</v>
      </c>
      <c r="G22" s="19">
        <f t="shared" si="2"/>
        <v>30.83018468790674</v>
      </c>
      <c r="H22" s="20">
        <f t="shared" si="4"/>
        <v>-116780.37999999896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11367202.699999999</v>
      </c>
      <c r="D23" s="26">
        <v>35793622</v>
      </c>
      <c r="E23" s="26">
        <v>11230780.1</v>
      </c>
      <c r="F23" s="27">
        <f t="shared" si="1"/>
        <v>98.79985776975721</v>
      </c>
      <c r="G23" s="27">
        <f t="shared" si="2"/>
        <v>31.376484056293602</v>
      </c>
      <c r="H23" s="28">
        <f t="shared" si="4"/>
        <v>-136422.59999999963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118831.67</v>
      </c>
      <c r="D24" s="26">
        <v>1083400</v>
      </c>
      <c r="E24" s="26">
        <v>138473.89000000001</v>
      </c>
      <c r="F24" s="27">
        <f t="shared" si="1"/>
        <v>116.52944875722105</v>
      </c>
      <c r="G24" s="27">
        <f t="shared" si="2"/>
        <v>12.781418681927267</v>
      </c>
      <c r="H24" s="28">
        <f t="shared" si="4"/>
        <v>19642.220000000016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13034438.52</v>
      </c>
      <c r="D25" s="18">
        <v>33981059</v>
      </c>
      <c r="E25" s="18">
        <v>13568499.810000001</v>
      </c>
      <c r="F25" s="19">
        <f t="shared" si="1"/>
        <v>104.09730951724954</v>
      </c>
      <c r="G25" s="19">
        <f t="shared" si="2"/>
        <v>39.929596690909484</v>
      </c>
      <c r="H25" s="20">
        <f t="shared" si="4"/>
        <v>534061.29000000097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13034438.52</v>
      </c>
      <c r="D26" s="18">
        <v>33981059</v>
      </c>
      <c r="E26" s="18">
        <v>13568499.810000001</v>
      </c>
      <c r="F26" s="19">
        <f t="shared" si="1"/>
        <v>104.09730951724954</v>
      </c>
      <c r="G26" s="19">
        <f t="shared" si="2"/>
        <v>39.929596690909484</v>
      </c>
      <c r="H26" s="20">
        <f t="shared" si="4"/>
        <v>534061.29000000097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12977743.689999999</v>
      </c>
      <c r="D27" s="26">
        <v>33820059</v>
      </c>
      <c r="E27" s="26">
        <v>13489166.75</v>
      </c>
      <c r="F27" s="27">
        <f t="shared" si="1"/>
        <v>103.94077023106935</v>
      </c>
      <c r="G27" s="27">
        <f t="shared" si="2"/>
        <v>39.88510708984866</v>
      </c>
      <c r="H27" s="28">
        <f t="shared" si="4"/>
        <v>511423.06000000052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56694.83</v>
      </c>
      <c r="D28" s="26">
        <v>161000</v>
      </c>
      <c r="E28" s="26">
        <v>79333.06</v>
      </c>
      <c r="F28" s="27">
        <f t="shared" si="1"/>
        <v>139.9299724507508</v>
      </c>
      <c r="G28" s="27">
        <f t="shared" si="2"/>
        <v>49.275192546583853</v>
      </c>
      <c r="H28" s="28">
        <f t="shared" si="4"/>
        <v>22638.229999999996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5405540.9299999997</v>
      </c>
      <c r="D29" s="18">
        <v>15106958</v>
      </c>
      <c r="E29" s="18">
        <v>5347257.4800000004</v>
      </c>
      <c r="F29" s="19">
        <f t="shared" si="1"/>
        <v>98.921783208105325</v>
      </c>
      <c r="G29" s="19">
        <f t="shared" si="2"/>
        <v>35.395990906971484</v>
      </c>
      <c r="H29" s="20">
        <f t="shared" si="4"/>
        <v>-58283.449999999255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5405540.9299999997</v>
      </c>
      <c r="D30" s="18">
        <v>15106958</v>
      </c>
      <c r="E30" s="18">
        <v>5347257.4800000004</v>
      </c>
      <c r="F30" s="19">
        <f t="shared" si="1"/>
        <v>98.921783208105325</v>
      </c>
      <c r="G30" s="19">
        <f t="shared" si="2"/>
        <v>35.395990906971484</v>
      </c>
      <c r="H30" s="20">
        <f t="shared" si="4"/>
        <v>-58283.449999999255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5322633.53</v>
      </c>
      <c r="D31" s="26">
        <v>14736958</v>
      </c>
      <c r="E31" s="26">
        <v>5338768.55</v>
      </c>
      <c r="F31" s="27">
        <f t="shared" si="1"/>
        <v>100.30313978802144</v>
      </c>
      <c r="G31" s="27">
        <f t="shared" si="2"/>
        <v>36.227073117803549</v>
      </c>
      <c r="H31" s="28">
        <f t="shared" si="4"/>
        <v>16135.019999999553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82907.399999999994</v>
      </c>
      <c r="D32" s="26">
        <v>370000</v>
      </c>
      <c r="E32" s="26">
        <v>8488.93</v>
      </c>
      <c r="F32" s="27">
        <f t="shared" si="1"/>
        <v>10.239049831498757</v>
      </c>
      <c r="G32" s="27">
        <f t="shared" si="2"/>
        <v>2.2943054054054053</v>
      </c>
      <c r="H32" s="28">
        <f t="shared" si="4"/>
        <v>-74418.47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150416581.65000001</v>
      </c>
      <c r="D33" s="18">
        <v>526327055</v>
      </c>
      <c r="E33" s="18">
        <v>175541480.43000001</v>
      </c>
      <c r="F33" s="19">
        <f t="shared" si="1"/>
        <v>116.70354325593067</v>
      </c>
      <c r="G33" s="19">
        <f t="shared" si="2"/>
        <v>33.352167395232989</v>
      </c>
      <c r="H33" s="20">
        <f t="shared" si="4"/>
        <v>25124898.780000001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6657729.8099999996</v>
      </c>
      <c r="D34" s="18">
        <v>29023425</v>
      </c>
      <c r="E34" s="18">
        <v>6024402.4800000004</v>
      </c>
      <c r="F34" s="19">
        <f t="shared" si="1"/>
        <v>90.487338055552613</v>
      </c>
      <c r="G34" s="19">
        <f t="shared" si="2"/>
        <v>20.757034981226376</v>
      </c>
      <c r="H34" s="20">
        <f t="shared" si="4"/>
        <v>-633327.32999999914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6512839.1500000004</v>
      </c>
      <c r="D35" s="26">
        <v>24382425</v>
      </c>
      <c r="E35" s="26">
        <v>5922494.9800000004</v>
      </c>
      <c r="F35" s="27">
        <f t="shared" si="1"/>
        <v>90.93568632045826</v>
      </c>
      <c r="G35" s="27">
        <f t="shared" si="2"/>
        <v>24.290016189940093</v>
      </c>
      <c r="H35" s="28">
        <f t="shared" si="4"/>
        <v>-590344.16999999993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144890.66</v>
      </c>
      <c r="D36" s="26">
        <v>4641000</v>
      </c>
      <c r="E36" s="26">
        <v>101907.5</v>
      </c>
      <c r="F36" s="27">
        <f t="shared" si="1"/>
        <v>70.334071223086426</v>
      </c>
      <c r="G36" s="27">
        <f t="shared" si="2"/>
        <v>2.1958090928679166</v>
      </c>
      <c r="H36" s="28">
        <f t="shared" si="4"/>
        <v>-42983.16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4166605.09</v>
      </c>
      <c r="D37" s="18">
        <v>11343250</v>
      </c>
      <c r="E37" s="18">
        <v>4054977.55</v>
      </c>
      <c r="F37" s="19">
        <f t="shared" si="1"/>
        <v>97.320899447180381</v>
      </c>
      <c r="G37" s="19">
        <f t="shared" si="2"/>
        <v>35.747934234015823</v>
      </c>
      <c r="H37" s="20">
        <f t="shared" si="4"/>
        <v>-111627.54000000004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4147848.04</v>
      </c>
      <c r="D38" s="26">
        <v>11297250</v>
      </c>
      <c r="E38" s="26">
        <v>4045519.65</v>
      </c>
      <c r="F38" s="27">
        <f t="shared" si="1"/>
        <v>97.532976400938736</v>
      </c>
      <c r="G38" s="27">
        <f t="shared" si="2"/>
        <v>35.809773617473276</v>
      </c>
      <c r="H38" s="28">
        <f t="shared" si="4"/>
        <v>-102328.39000000013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18757.05</v>
      </c>
      <c r="D39" s="26">
        <v>46000</v>
      </c>
      <c r="E39" s="26">
        <v>9457.9</v>
      </c>
      <c r="F39" s="27">
        <f t="shared" si="1"/>
        <v>50.423174219826684</v>
      </c>
      <c r="G39" s="27">
        <f t="shared" si="2"/>
        <v>20.560652173913045</v>
      </c>
      <c r="H39" s="28">
        <f t="shared" si="4"/>
        <v>-9299.15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1685870</v>
      </c>
      <c r="E40" s="18">
        <v>396771.83</v>
      </c>
      <c r="F40" s="27" t="str">
        <f t="shared" ref="F40:F42" si="14">IF(C40=0,"x",E40/C40*100)</f>
        <v>x</v>
      </c>
      <c r="G40" s="27">
        <f t="shared" ref="G40:G42" si="15">IF(D40=0,"x",E40/D40*100)</f>
        <v>23.535137940647857</v>
      </c>
      <c r="H40" s="28">
        <f t="shared" ref="H40:H42" si="16">+E40-C40</f>
        <v>396771.83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1620870</v>
      </c>
      <c r="E41" s="26">
        <v>396771.83</v>
      </c>
      <c r="F41" s="27" t="str">
        <f t="shared" si="14"/>
        <v>x</v>
      </c>
      <c r="G41" s="27">
        <f t="shared" si="15"/>
        <v>24.478942173030536</v>
      </c>
      <c r="H41" s="28">
        <f t="shared" si="16"/>
        <v>396771.83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/>
      <c r="F42" s="27" t="str">
        <f t="shared" si="14"/>
        <v>x</v>
      </c>
      <c r="G42" s="27">
        <f t="shared" si="15"/>
        <v>0</v>
      </c>
      <c r="H42" s="28">
        <f t="shared" si="16"/>
        <v>0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43199002.460000001</v>
      </c>
      <c r="D43" s="18">
        <v>216247319</v>
      </c>
      <c r="E43" s="18">
        <v>58972273.619999997</v>
      </c>
      <c r="F43" s="19">
        <f t="shared" si="1"/>
        <v>136.51304488941662</v>
      </c>
      <c r="G43" s="19">
        <f t="shared" si="2"/>
        <v>27.270753641112194</v>
      </c>
      <c r="H43" s="20">
        <f t="shared" si="4"/>
        <v>15773271.159999996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43187626.560000002</v>
      </c>
      <c r="D44" s="26">
        <v>214993819</v>
      </c>
      <c r="E44" s="26">
        <v>58955106.200000003</v>
      </c>
      <c r="F44" s="27">
        <f t="shared" si="1"/>
        <v>136.50925252420259</v>
      </c>
      <c r="G44" s="27">
        <f t="shared" si="2"/>
        <v>27.421767971850393</v>
      </c>
      <c r="H44" s="28">
        <f t="shared" si="4"/>
        <v>15767479.640000001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11375.9</v>
      </c>
      <c r="D45" s="26">
        <v>1253500</v>
      </c>
      <c r="E45" s="26">
        <v>17167.419999999998</v>
      </c>
      <c r="F45" s="27">
        <f t="shared" si="1"/>
        <v>150.91043346020973</v>
      </c>
      <c r="G45" s="27">
        <f t="shared" si="2"/>
        <v>1.3695588352612684</v>
      </c>
      <c r="H45" s="28">
        <f t="shared" si="4"/>
        <v>5791.5199999999986</v>
      </c>
      <c r="J45" s="39"/>
    </row>
    <row r="46" spans="1:10" ht="25.5" x14ac:dyDescent="0.25">
      <c r="A46" s="22" t="s">
        <v>183</v>
      </c>
      <c r="B46" s="17" t="s">
        <v>17</v>
      </c>
      <c r="C46" s="18">
        <v>2086270.85</v>
      </c>
      <c r="D46" s="18">
        <v>9659145</v>
      </c>
      <c r="E46" s="18">
        <v>3332181.15</v>
      </c>
      <c r="F46" s="19">
        <f t="shared" si="1"/>
        <v>159.71948944213065</v>
      </c>
      <c r="G46" s="19">
        <f t="shared" si="2"/>
        <v>34.497682248273527</v>
      </c>
      <c r="H46" s="20">
        <f t="shared" si="4"/>
        <v>1245910.2999999998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2084320.85</v>
      </c>
      <c r="D47" s="26">
        <v>9574145</v>
      </c>
      <c r="E47" s="26">
        <v>3328306.15</v>
      </c>
      <c r="F47" s="27">
        <f t="shared" si="1"/>
        <v>159.68300417855531</v>
      </c>
      <c r="G47" s="27">
        <f t="shared" si="2"/>
        <v>34.763481752156459</v>
      </c>
      <c r="H47" s="28">
        <f t="shared" si="4"/>
        <v>1243985.2999999998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1950</v>
      </c>
      <c r="D48" s="26">
        <v>85000</v>
      </c>
      <c r="E48" s="26">
        <v>3875</v>
      </c>
      <c r="F48" s="27">
        <f t="shared" si="1"/>
        <v>198.71794871794873</v>
      </c>
      <c r="G48" s="27">
        <f t="shared" si="2"/>
        <v>4.5588235294117645</v>
      </c>
      <c r="H48" s="28">
        <f t="shared" si="4"/>
        <v>1925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15519836.050000001</v>
      </c>
      <c r="D49" s="18">
        <v>50194755</v>
      </c>
      <c r="E49" s="18">
        <v>22319877.640000001</v>
      </c>
      <c r="F49" s="19">
        <f t="shared" si="1"/>
        <v>143.81516382062554</v>
      </c>
      <c r="G49" s="19">
        <f t="shared" si="2"/>
        <v>44.466553607045199</v>
      </c>
      <c r="H49" s="20">
        <f t="shared" si="4"/>
        <v>6800041.5899999999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15519836.050000001</v>
      </c>
      <c r="D50" s="26">
        <v>50162355</v>
      </c>
      <c r="E50" s="26">
        <v>22309508.640000001</v>
      </c>
      <c r="F50" s="27">
        <f t="shared" si="1"/>
        <v>143.74835254783505</v>
      </c>
      <c r="G50" s="27">
        <f t="shared" si="2"/>
        <v>44.474603794020439</v>
      </c>
      <c r="H50" s="28">
        <f t="shared" si="4"/>
        <v>6789672.5899999999</v>
      </c>
      <c r="J50" s="39"/>
    </row>
    <row r="51" spans="1:10" ht="12.75" customHeight="1" x14ac:dyDescent="0.25">
      <c r="A51" s="24" t="s">
        <v>170</v>
      </c>
      <c r="B51" s="25" t="s">
        <v>5</v>
      </c>
      <c r="C51" s="26"/>
      <c r="D51" s="26">
        <v>32400</v>
      </c>
      <c r="E51" s="26">
        <v>10369</v>
      </c>
      <c r="F51" s="27" t="str">
        <f t="shared" si="1"/>
        <v>x</v>
      </c>
      <c r="G51" s="27">
        <f t="shared" si="2"/>
        <v>32.003086419753082</v>
      </c>
      <c r="H51" s="28">
        <f t="shared" si="4"/>
        <v>10369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2153485</v>
      </c>
      <c r="D52" s="18">
        <v>5881525</v>
      </c>
      <c r="E52" s="18">
        <v>2165466.17</v>
      </c>
      <c r="F52" s="19">
        <f t="shared" si="1"/>
        <v>100.55636189711097</v>
      </c>
      <c r="G52" s="19">
        <f t="shared" si="2"/>
        <v>36.818107038565678</v>
      </c>
      <c r="H52" s="20">
        <f t="shared" si="4"/>
        <v>11981.169999999925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2104206</v>
      </c>
      <c r="D53" s="26">
        <v>5795525</v>
      </c>
      <c r="E53" s="26">
        <v>2151272.9300000002</v>
      </c>
      <c r="F53" s="27">
        <f t="shared" si="1"/>
        <v>102.2368023853178</v>
      </c>
      <c r="G53" s="27">
        <f t="shared" si="2"/>
        <v>37.11955224073747</v>
      </c>
      <c r="H53" s="28">
        <f t="shared" si="4"/>
        <v>47066.930000000168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49279</v>
      </c>
      <c r="D54" s="26">
        <v>86000</v>
      </c>
      <c r="E54" s="26">
        <v>14193.24</v>
      </c>
      <c r="F54" s="27">
        <f t="shared" si="1"/>
        <v>28.801801984618191</v>
      </c>
      <c r="G54" s="27">
        <f t="shared" si="2"/>
        <v>16.503767441860465</v>
      </c>
      <c r="H54" s="28">
        <f t="shared" si="4"/>
        <v>-35085.760000000002</v>
      </c>
      <c r="J54" s="39"/>
    </row>
    <row r="55" spans="1:10" ht="25.5" x14ac:dyDescent="0.25">
      <c r="A55" s="22" t="s">
        <v>186</v>
      </c>
      <c r="B55" s="17" t="s">
        <v>20</v>
      </c>
      <c r="C55" s="18">
        <v>13067698.550000001</v>
      </c>
      <c r="D55" s="18">
        <v>41337668</v>
      </c>
      <c r="E55" s="18">
        <v>13296987.310000001</v>
      </c>
      <c r="F55" s="19">
        <f t="shared" si="1"/>
        <v>101.7546223546762</v>
      </c>
      <c r="G55" s="19">
        <f t="shared" si="2"/>
        <v>32.166757229749877</v>
      </c>
      <c r="H55" s="20">
        <f t="shared" si="4"/>
        <v>229288.75999999978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12585764.82</v>
      </c>
      <c r="D56" s="26">
        <v>37295668</v>
      </c>
      <c r="E56" s="26">
        <v>12775695.52</v>
      </c>
      <c r="F56" s="27">
        <f t="shared" si="1"/>
        <v>101.50909144351866</v>
      </c>
      <c r="G56" s="27">
        <f t="shared" si="2"/>
        <v>34.255172799157265</v>
      </c>
      <c r="H56" s="28">
        <f t="shared" si="4"/>
        <v>189930.69999999925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481933.73</v>
      </c>
      <c r="D57" s="26">
        <v>4042000</v>
      </c>
      <c r="E57" s="26">
        <v>521291.79</v>
      </c>
      <c r="F57" s="27">
        <f t="shared" si="1"/>
        <v>108.1666954500155</v>
      </c>
      <c r="G57" s="27">
        <f t="shared" si="2"/>
        <v>12.89687753587333</v>
      </c>
      <c r="H57" s="28">
        <f t="shared" si="4"/>
        <v>39358.06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895291.52</v>
      </c>
      <c r="D58" s="18">
        <v>2205305</v>
      </c>
      <c r="E58" s="18">
        <v>505419.21</v>
      </c>
      <c r="F58" s="19">
        <f t="shared" si="1"/>
        <v>56.453032192240585</v>
      </c>
      <c r="G58" s="19">
        <f t="shared" si="2"/>
        <v>22.918336012479003</v>
      </c>
      <c r="H58" s="20">
        <f t="shared" si="4"/>
        <v>-389872.31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893092.52</v>
      </c>
      <c r="D59" s="26">
        <v>2194805</v>
      </c>
      <c r="E59" s="26">
        <v>505419.21</v>
      </c>
      <c r="F59" s="27">
        <f t="shared" si="1"/>
        <v>56.592032592547071</v>
      </c>
      <c r="G59" s="27">
        <f t="shared" si="2"/>
        <v>23.02797788414005</v>
      </c>
      <c r="H59" s="28">
        <f t="shared" si="4"/>
        <v>-387673.31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2199</v>
      </c>
      <c r="D60" s="26">
        <v>10500</v>
      </c>
      <c r="E60" s="26"/>
      <c r="F60" s="27">
        <f t="shared" si="1"/>
        <v>0</v>
      </c>
      <c r="G60" s="27">
        <f t="shared" si="2"/>
        <v>0</v>
      </c>
      <c r="H60" s="28">
        <f t="shared" si="4"/>
        <v>-2199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826382.35</v>
      </c>
      <c r="D61" s="18">
        <v>2286785</v>
      </c>
      <c r="E61" s="18">
        <v>804961.61</v>
      </c>
      <c r="F61" s="19">
        <f t="shared" si="1"/>
        <v>97.407889943438406</v>
      </c>
      <c r="G61" s="19">
        <f t="shared" si="2"/>
        <v>35.200581165260395</v>
      </c>
      <c r="H61" s="20">
        <f t="shared" si="4"/>
        <v>-21420.739999999991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774542.35</v>
      </c>
      <c r="D62" s="26">
        <v>2268410</v>
      </c>
      <c r="E62" s="26">
        <v>804961.61</v>
      </c>
      <c r="F62" s="27">
        <f t="shared" si="1"/>
        <v>103.9273849906335</v>
      </c>
      <c r="G62" s="27">
        <f t="shared" si="2"/>
        <v>35.485719512786488</v>
      </c>
      <c r="H62" s="28">
        <f t="shared" si="4"/>
        <v>30419.260000000009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51840</v>
      </c>
      <c r="D63" s="26">
        <v>18375</v>
      </c>
      <c r="E63" s="26"/>
      <c r="F63" s="27">
        <f t="shared" si="1"/>
        <v>0</v>
      </c>
      <c r="G63" s="27">
        <f t="shared" si="2"/>
        <v>0</v>
      </c>
      <c r="H63" s="28">
        <f t="shared" si="4"/>
        <v>-51840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4731089.0599999996</v>
      </c>
      <c r="D64" s="18">
        <v>21854425</v>
      </c>
      <c r="E64" s="18">
        <v>5067584.76</v>
      </c>
      <c r="F64" s="19">
        <f t="shared" si="1"/>
        <v>107.11243639112556</v>
      </c>
      <c r="G64" s="19">
        <f t="shared" si="2"/>
        <v>23.187911647183579</v>
      </c>
      <c r="H64" s="20">
        <f t="shared" si="4"/>
        <v>336495.70000000019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4726716.5599999996</v>
      </c>
      <c r="D65" s="26">
        <v>21799550</v>
      </c>
      <c r="E65" s="26">
        <v>5058605.71</v>
      </c>
      <c r="F65" s="27">
        <f t="shared" si="1"/>
        <v>107.02155811094374</v>
      </c>
      <c r="G65" s="27">
        <f t="shared" si="2"/>
        <v>23.205092352823797</v>
      </c>
      <c r="H65" s="28">
        <f t="shared" si="4"/>
        <v>331889.15000000037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4372.5</v>
      </c>
      <c r="D66" s="26">
        <v>54875</v>
      </c>
      <c r="E66" s="26">
        <v>8979.0499999999993</v>
      </c>
      <c r="F66" s="27">
        <f t="shared" si="1"/>
        <v>205.35277301315037</v>
      </c>
      <c r="G66" s="27">
        <f t="shared" si="2"/>
        <v>16.362733485193619</v>
      </c>
      <c r="H66" s="28">
        <f t="shared" si="4"/>
        <v>4606.5499999999993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44167554.640000001</v>
      </c>
      <c r="D67" s="18">
        <v>108075443</v>
      </c>
      <c r="E67" s="18">
        <v>45672708.960000001</v>
      </c>
      <c r="F67" s="19">
        <f t="shared" si="1"/>
        <v>103.40782805900888</v>
      </c>
      <c r="G67" s="19">
        <f t="shared" si="2"/>
        <v>42.260024749563136</v>
      </c>
      <c r="H67" s="20">
        <f t="shared" si="4"/>
        <v>1505154.3200000003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44167554.640000001</v>
      </c>
      <c r="D68" s="26">
        <v>107695706</v>
      </c>
      <c r="E68" s="26">
        <v>45655265.450000003</v>
      </c>
      <c r="F68" s="27">
        <f t="shared" si="1"/>
        <v>103.36833411341426</v>
      </c>
      <c r="G68" s="27">
        <f t="shared" si="2"/>
        <v>42.392837324451918</v>
      </c>
      <c r="H68" s="28">
        <f t="shared" si="4"/>
        <v>1487710.8100000024</v>
      </c>
      <c r="J68" s="39"/>
    </row>
    <row r="69" spans="1:10" ht="12.75" customHeight="1" x14ac:dyDescent="0.25">
      <c r="A69" s="24" t="s">
        <v>170</v>
      </c>
      <c r="B69" s="25" t="s">
        <v>5</v>
      </c>
      <c r="C69" s="26"/>
      <c r="D69" s="26">
        <v>379737</v>
      </c>
      <c r="E69" s="26">
        <v>17443.509999999998</v>
      </c>
      <c r="F69" s="27" t="str">
        <f t="shared" si="1"/>
        <v>x</v>
      </c>
      <c r="G69" s="27">
        <f t="shared" si="2"/>
        <v>4.5935766069674528</v>
      </c>
      <c r="H69" s="28">
        <f t="shared" si="4"/>
        <v>17443.509999999998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11791067.5</v>
      </c>
      <c r="D70" s="18">
        <v>24479285</v>
      </c>
      <c r="E70" s="18">
        <v>12391092.51</v>
      </c>
      <c r="F70" s="19">
        <f t="shared" si="1"/>
        <v>105.08880989783155</v>
      </c>
      <c r="G70" s="19">
        <f t="shared" si="2"/>
        <v>50.618686411796752</v>
      </c>
      <c r="H70" s="20">
        <f t="shared" si="4"/>
        <v>600025.00999999978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11791067.5</v>
      </c>
      <c r="D71" s="26">
        <v>24389285</v>
      </c>
      <c r="E71" s="26">
        <v>12391092.51</v>
      </c>
      <c r="F71" s="27">
        <f t="shared" si="1"/>
        <v>105.08880989783155</v>
      </c>
      <c r="G71" s="27">
        <f t="shared" si="2"/>
        <v>50.805476708316789</v>
      </c>
      <c r="H71" s="28">
        <f t="shared" si="4"/>
        <v>600025.00999999978</v>
      </c>
      <c r="J71" s="39"/>
    </row>
    <row r="72" spans="1:10" ht="12.75" customHeight="1" x14ac:dyDescent="0.25">
      <c r="A72" s="24" t="s">
        <v>170</v>
      </c>
      <c r="B72" s="25" t="s">
        <v>5</v>
      </c>
      <c r="C72" s="26"/>
      <c r="D72" s="26">
        <v>90000</v>
      </c>
      <c r="E72" s="26"/>
      <c r="F72" s="27" t="str">
        <f t="shared" ref="F72:F120" si="17">IF(C72=0,"x",E72/C72*100)</f>
        <v>x</v>
      </c>
      <c r="G72" s="27">
        <f t="shared" ref="G72:G120" si="18">IF(D72=0,"x",E72/D72*100)</f>
        <v>0</v>
      </c>
      <c r="H72" s="28">
        <f t="shared" si="4"/>
        <v>0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1154568.77</v>
      </c>
      <c r="D73" s="18">
        <v>2052855</v>
      </c>
      <c r="E73" s="18">
        <v>536775.63</v>
      </c>
      <c r="F73" s="19">
        <f t="shared" si="17"/>
        <v>46.491438530768505</v>
      </c>
      <c r="G73" s="19">
        <f t="shared" si="18"/>
        <v>26.14776153211016</v>
      </c>
      <c r="H73" s="20">
        <f t="shared" ref="H73:H124" si="19">+E73-C73</f>
        <v>-617793.14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1154568.77</v>
      </c>
      <c r="D74" s="26">
        <v>2023730</v>
      </c>
      <c r="E74" s="26">
        <v>536775.63</v>
      </c>
      <c r="F74" s="27">
        <f t="shared" si="17"/>
        <v>46.491438530768505</v>
      </c>
      <c r="G74" s="27">
        <f t="shared" si="18"/>
        <v>26.524073369471225</v>
      </c>
      <c r="H74" s="28">
        <f t="shared" si="19"/>
        <v>-617793.14</v>
      </c>
      <c r="J74" s="39"/>
    </row>
    <row r="75" spans="1:10" ht="12.75" customHeight="1" x14ac:dyDescent="0.25">
      <c r="A75" s="24" t="s">
        <v>170</v>
      </c>
      <c r="B75" s="25" t="s">
        <v>5</v>
      </c>
      <c r="C75" s="26"/>
      <c r="D75" s="26">
        <v>29125</v>
      </c>
      <c r="E75" s="26"/>
      <c r="F75" s="27" t="str">
        <f t="shared" si="17"/>
        <v>x</v>
      </c>
      <c r="G75" s="27">
        <f t="shared" si="18"/>
        <v>0</v>
      </c>
      <c r="H75" s="28">
        <f t="shared" si="19"/>
        <v>0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7486661101.3400002</v>
      </c>
      <c r="D76" s="18">
        <v>17125579194</v>
      </c>
      <c r="E76" s="18">
        <v>8107201171.6800003</v>
      </c>
      <c r="F76" s="19">
        <f t="shared" si="17"/>
        <v>108.2886090600379</v>
      </c>
      <c r="G76" s="19">
        <f t="shared" si="18"/>
        <v>47.339719607967382</v>
      </c>
      <c r="H76" s="20">
        <f t="shared" si="19"/>
        <v>620540070.34000015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72846853.459999993</v>
      </c>
      <c r="D77" s="18">
        <v>243084285</v>
      </c>
      <c r="E77" s="18">
        <v>65499895.509999998</v>
      </c>
      <c r="F77" s="19">
        <f t="shared" si="17"/>
        <v>89.914515725742106</v>
      </c>
      <c r="G77" s="19">
        <f t="shared" si="18"/>
        <v>26.945343468007405</v>
      </c>
      <c r="H77" s="20">
        <f t="shared" si="19"/>
        <v>-7346957.9499999955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65274784.350000001</v>
      </c>
      <c r="D78" s="26">
        <v>201921785</v>
      </c>
      <c r="E78" s="26">
        <v>63203896.390000001</v>
      </c>
      <c r="F78" s="27">
        <f t="shared" si="17"/>
        <v>96.827430407282534</v>
      </c>
      <c r="G78" s="27">
        <f t="shared" si="18"/>
        <v>31.301177527724413</v>
      </c>
      <c r="H78" s="28">
        <f t="shared" si="19"/>
        <v>-2070887.9600000009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7572069.1100000003</v>
      </c>
      <c r="D79" s="26">
        <v>41162500</v>
      </c>
      <c r="E79" s="26">
        <v>2295999.12</v>
      </c>
      <c r="F79" s="27">
        <f t="shared" si="17"/>
        <v>30.321951459315194</v>
      </c>
      <c r="G79" s="27">
        <f t="shared" si="18"/>
        <v>5.5778903613726092</v>
      </c>
      <c r="H79" s="28">
        <f t="shared" si="19"/>
        <v>-5276069.99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6842259727.8500004</v>
      </c>
      <c r="D80" s="18">
        <v>15245393113</v>
      </c>
      <c r="E80" s="18">
        <v>7400498119.3299999</v>
      </c>
      <c r="F80" s="19">
        <f t="shared" si="17"/>
        <v>108.15868461128136</v>
      </c>
      <c r="G80" s="19">
        <f t="shared" si="18"/>
        <v>48.542520776453266</v>
      </c>
      <c r="H80" s="20">
        <f t="shared" si="19"/>
        <v>558238391.47999954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6841279727.8500004</v>
      </c>
      <c r="D81" s="26">
        <v>15244993113</v>
      </c>
      <c r="E81" s="26">
        <v>7400249994.3299999</v>
      </c>
      <c r="F81" s="27">
        <f t="shared" si="17"/>
        <v>108.17055125234101</v>
      </c>
      <c r="G81" s="27">
        <f t="shared" si="18"/>
        <v>48.542166857520705</v>
      </c>
      <c r="H81" s="28">
        <f t="shared" si="19"/>
        <v>558970266.47999954</v>
      </c>
      <c r="J81" s="39"/>
    </row>
    <row r="82" spans="1:10" ht="12.75" customHeight="1" x14ac:dyDescent="0.25">
      <c r="A82" s="24" t="s">
        <v>170</v>
      </c>
      <c r="B82" s="25" t="s">
        <v>332</v>
      </c>
      <c r="C82" s="26">
        <v>980000</v>
      </c>
      <c r="D82" s="26">
        <v>400000</v>
      </c>
      <c r="E82" s="26">
        <v>248125</v>
      </c>
      <c r="F82" s="27">
        <f t="shared" si="17"/>
        <v>25.318877551020407</v>
      </c>
      <c r="G82" s="27">
        <f t="shared" si="18"/>
        <v>62.031250000000007</v>
      </c>
      <c r="H82" s="28">
        <f t="shared" si="19"/>
        <v>-731875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220765509.16999999</v>
      </c>
      <c r="D83" s="18">
        <v>659500367</v>
      </c>
      <c r="E83" s="18">
        <v>228492352.36000001</v>
      </c>
      <c r="F83" s="19">
        <f t="shared" si="17"/>
        <v>103.50002281563376</v>
      </c>
      <c r="G83" s="19">
        <f t="shared" si="18"/>
        <v>34.646281305253616</v>
      </c>
      <c r="H83" s="20">
        <f t="shared" si="19"/>
        <v>7726843.1900000274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218809296.28</v>
      </c>
      <c r="D84" s="26">
        <v>608232442</v>
      </c>
      <c r="E84" s="26">
        <v>227253718.97999999</v>
      </c>
      <c r="F84" s="27">
        <f t="shared" si="17"/>
        <v>103.85926139499762</v>
      </c>
      <c r="G84" s="27">
        <f t="shared" si="18"/>
        <v>37.362972325635994</v>
      </c>
      <c r="H84" s="28">
        <f t="shared" si="19"/>
        <v>8444422.6999999881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1956212.89</v>
      </c>
      <c r="D85" s="26">
        <v>51267925</v>
      </c>
      <c r="E85" s="26">
        <v>1238633.3799999999</v>
      </c>
      <c r="F85" s="27">
        <f t="shared" si="17"/>
        <v>63.317923439304188</v>
      </c>
      <c r="G85" s="27">
        <f t="shared" si="18"/>
        <v>2.4160006085676375</v>
      </c>
      <c r="H85" s="28">
        <f t="shared" si="19"/>
        <v>-717579.51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342755748.74000001</v>
      </c>
      <c r="D86" s="18">
        <v>952824259</v>
      </c>
      <c r="E86" s="18">
        <v>404295392.05000001</v>
      </c>
      <c r="F86" s="19">
        <f t="shared" si="17"/>
        <v>117.9543723296327</v>
      </c>
      <c r="G86" s="19">
        <f t="shared" si="18"/>
        <v>42.43126560130959</v>
      </c>
      <c r="H86" s="20">
        <f t="shared" si="19"/>
        <v>61539643.310000002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323365030.70999998</v>
      </c>
      <c r="D87" s="26">
        <v>871464259</v>
      </c>
      <c r="E87" s="26">
        <v>378407709.48000002</v>
      </c>
      <c r="F87" s="27">
        <f t="shared" si="17"/>
        <v>117.02184019377265</v>
      </c>
      <c r="G87" s="27">
        <f t="shared" si="18"/>
        <v>43.422057252723199</v>
      </c>
      <c r="H87" s="28">
        <f t="shared" si="19"/>
        <v>55042678.770000041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19390718.030000001</v>
      </c>
      <c r="D88" s="26">
        <v>81360000</v>
      </c>
      <c r="E88" s="26">
        <v>25887682.57</v>
      </c>
      <c r="F88" s="27">
        <f t="shared" si="17"/>
        <v>133.50553873223433</v>
      </c>
      <c r="G88" s="27">
        <f t="shared" si="18"/>
        <v>31.818685558013765</v>
      </c>
      <c r="H88" s="28">
        <f t="shared" si="19"/>
        <v>6496964.5399999991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7923521.21</v>
      </c>
      <c r="D89" s="18">
        <v>24277170</v>
      </c>
      <c r="E89" s="18">
        <v>8265388.7300000004</v>
      </c>
      <c r="F89" s="19">
        <f t="shared" si="17"/>
        <v>104.31459083580847</v>
      </c>
      <c r="G89" s="19">
        <f t="shared" si="18"/>
        <v>34.04593175398945</v>
      </c>
      <c r="H89" s="20">
        <f t="shared" si="19"/>
        <v>341867.52000000048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7911771.21</v>
      </c>
      <c r="D90" s="26">
        <v>23941070</v>
      </c>
      <c r="E90" s="26">
        <v>8064698.9199999999</v>
      </c>
      <c r="F90" s="27">
        <f t="shared" si="17"/>
        <v>101.93291370466714</v>
      </c>
      <c r="G90" s="27">
        <f t="shared" si="18"/>
        <v>33.685624410270719</v>
      </c>
      <c r="H90" s="28">
        <f t="shared" si="19"/>
        <v>152927.70999999996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11750</v>
      </c>
      <c r="D91" s="26">
        <v>336100</v>
      </c>
      <c r="E91" s="26">
        <v>200689.81</v>
      </c>
      <c r="F91" s="27">
        <f t="shared" si="17"/>
        <v>1707.9983829787234</v>
      </c>
      <c r="G91" s="27">
        <f t="shared" si="18"/>
        <v>59.711338887235939</v>
      </c>
      <c r="H91" s="28">
        <f t="shared" si="19"/>
        <v>188939.81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109740.91</v>
      </c>
      <c r="D92" s="18">
        <v>500000</v>
      </c>
      <c r="E92" s="18">
        <v>150023.70000000001</v>
      </c>
      <c r="F92" s="19">
        <f t="shared" si="17"/>
        <v>136.70717693155635</v>
      </c>
      <c r="G92" s="19">
        <f t="shared" si="18"/>
        <v>30.004740000000002</v>
      </c>
      <c r="H92" s="20">
        <f t="shared" si="19"/>
        <v>40282.790000000008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109740.91</v>
      </c>
      <c r="D93" s="26">
        <v>500000</v>
      </c>
      <c r="E93" s="26">
        <v>150023.70000000001</v>
      </c>
      <c r="F93" s="27">
        <f t="shared" si="17"/>
        <v>136.70717693155635</v>
      </c>
      <c r="G93" s="27">
        <f t="shared" si="18"/>
        <v>30.004740000000002</v>
      </c>
      <c r="H93" s="28">
        <f t="shared" si="19"/>
        <v>40282.790000000008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116874951.7</v>
      </c>
      <c r="D94" s="18">
        <v>342097081</v>
      </c>
      <c r="E94" s="18">
        <v>125667811.09999999</v>
      </c>
      <c r="F94" s="19">
        <f t="shared" si="17"/>
        <v>107.52330526952423</v>
      </c>
      <c r="G94" s="19">
        <f t="shared" si="18"/>
        <v>36.734546442973013</v>
      </c>
      <c r="H94" s="20">
        <f t="shared" si="19"/>
        <v>8792859.3999999911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2350811.52</v>
      </c>
      <c r="D95" s="18">
        <v>6966048</v>
      </c>
      <c r="E95" s="18">
        <v>2277153.08</v>
      </c>
      <c r="F95" s="19">
        <f t="shared" si="17"/>
        <v>96.866680319824198</v>
      </c>
      <c r="G95" s="19">
        <f t="shared" si="18"/>
        <v>32.689310782814012</v>
      </c>
      <c r="H95" s="20">
        <f t="shared" si="19"/>
        <v>-73658.439999999944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2350811.52</v>
      </c>
      <c r="D96" s="18">
        <v>6966048</v>
      </c>
      <c r="E96" s="18">
        <v>2277153.08</v>
      </c>
      <c r="F96" s="19">
        <f t="shared" si="17"/>
        <v>96.866680319824198</v>
      </c>
      <c r="G96" s="19">
        <f t="shared" si="18"/>
        <v>32.689310782814012</v>
      </c>
      <c r="H96" s="20">
        <f t="shared" si="19"/>
        <v>-73658.439999999944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2350349.02</v>
      </c>
      <c r="D97" s="26">
        <v>6866048</v>
      </c>
      <c r="E97" s="26">
        <v>2268169.33</v>
      </c>
      <c r="F97" s="27">
        <f t="shared" si="17"/>
        <v>96.503511210432919</v>
      </c>
      <c r="G97" s="27">
        <f t="shared" si="18"/>
        <v>33.03456850287094</v>
      </c>
      <c r="H97" s="28">
        <f t="shared" si="19"/>
        <v>-82179.689999999944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462.5</v>
      </c>
      <c r="D98" s="26">
        <v>100000</v>
      </c>
      <c r="E98" s="26">
        <v>8983.75</v>
      </c>
      <c r="F98" s="27">
        <f t="shared" si="17"/>
        <v>1942.4324324324325</v>
      </c>
      <c r="G98" s="27">
        <f t="shared" si="18"/>
        <v>8.9837500000000006</v>
      </c>
      <c r="H98" s="28">
        <f t="shared" si="19"/>
        <v>8521.25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2066380892.0999999</v>
      </c>
      <c r="D99" s="18">
        <v>4801780350</v>
      </c>
      <c r="E99" s="18">
        <v>1746796551.49</v>
      </c>
      <c r="F99" s="19">
        <f t="shared" si="17"/>
        <v>84.534102989830885</v>
      </c>
      <c r="G99" s="19">
        <f t="shared" si="18"/>
        <v>36.378101957329221</v>
      </c>
      <c r="H99" s="20">
        <f t="shared" si="19"/>
        <v>-319584340.6099999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2066380892.0999999</v>
      </c>
      <c r="D100" s="18">
        <v>4801780350</v>
      </c>
      <c r="E100" s="18">
        <v>1746796551.49</v>
      </c>
      <c r="F100" s="19">
        <f t="shared" si="17"/>
        <v>84.534102989830885</v>
      </c>
      <c r="G100" s="19">
        <f t="shared" si="18"/>
        <v>36.378101957329221</v>
      </c>
      <c r="H100" s="20">
        <f t="shared" si="19"/>
        <v>-319584340.6099999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1640761198.5599999</v>
      </c>
      <c r="D101" s="26">
        <v>4285256785</v>
      </c>
      <c r="E101" s="26">
        <v>1648304319.3299999</v>
      </c>
      <c r="F101" s="27">
        <f t="shared" si="17"/>
        <v>100.45973300542579</v>
      </c>
      <c r="G101" s="27">
        <f t="shared" si="18"/>
        <v>38.464540213778577</v>
      </c>
      <c r="H101" s="28">
        <f t="shared" si="19"/>
        <v>7543120.7699999809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425619693.54000002</v>
      </c>
      <c r="D102" s="26">
        <v>516523565</v>
      </c>
      <c r="E102" s="26">
        <v>98492232.159999996</v>
      </c>
      <c r="F102" s="27">
        <f t="shared" si="17"/>
        <v>23.140901056718523</v>
      </c>
      <c r="G102" s="27">
        <f t="shared" si="18"/>
        <v>19.068294039982472</v>
      </c>
      <c r="H102" s="28">
        <f t="shared" si="19"/>
        <v>-327127461.38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17037580.93</v>
      </c>
      <c r="D103" s="18">
        <v>83490598</v>
      </c>
      <c r="E103" s="18">
        <v>13720949.66</v>
      </c>
      <c r="F103" s="19">
        <f t="shared" si="17"/>
        <v>80.533437912186045</v>
      </c>
      <c r="G103" s="19">
        <f t="shared" si="18"/>
        <v>16.434125504766417</v>
      </c>
      <c r="H103" s="20">
        <f t="shared" si="19"/>
        <v>-3316631.2699999996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14455957.51</v>
      </c>
      <c r="D104" s="18">
        <v>75494727</v>
      </c>
      <c r="E104" s="18">
        <v>10981697.67</v>
      </c>
      <c r="F104" s="19">
        <f t="shared" si="17"/>
        <v>75.966587909540692</v>
      </c>
      <c r="G104" s="19">
        <f t="shared" si="18"/>
        <v>14.546310856915875</v>
      </c>
      <c r="H104" s="20">
        <f t="shared" si="19"/>
        <v>-3474259.84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14422789.289999999</v>
      </c>
      <c r="D105" s="26">
        <v>75212727</v>
      </c>
      <c r="E105" s="26">
        <v>10975193.880000001</v>
      </c>
      <c r="F105" s="27">
        <f t="shared" si="17"/>
        <v>76.096195120936983</v>
      </c>
      <c r="G105" s="27">
        <f t="shared" si="18"/>
        <v>14.592203098818635</v>
      </c>
      <c r="H105" s="28">
        <f t="shared" si="19"/>
        <v>-3447595.4099999983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33168.22</v>
      </c>
      <c r="D106" s="26">
        <v>282000</v>
      </c>
      <c r="E106" s="26">
        <v>6503.79</v>
      </c>
      <c r="F106" s="27">
        <f t="shared" si="17"/>
        <v>19.608498737647061</v>
      </c>
      <c r="G106" s="27">
        <f t="shared" si="18"/>
        <v>2.3063085106382979</v>
      </c>
      <c r="H106" s="28">
        <f t="shared" si="19"/>
        <v>-26664.43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2581623.42</v>
      </c>
      <c r="D107" s="18">
        <v>7995871</v>
      </c>
      <c r="E107" s="18">
        <v>2739251.99</v>
      </c>
      <c r="F107" s="19">
        <f t="shared" si="17"/>
        <v>106.10579253266926</v>
      </c>
      <c r="G107" s="19">
        <f t="shared" si="18"/>
        <v>34.2583314563229</v>
      </c>
      <c r="H107" s="20">
        <f t="shared" si="19"/>
        <v>157628.5700000003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2581623.42</v>
      </c>
      <c r="D108" s="26">
        <v>7905871</v>
      </c>
      <c r="E108" s="26">
        <v>2733434.42</v>
      </c>
      <c r="F108" s="27">
        <f t="shared" si="17"/>
        <v>105.88044711803862</v>
      </c>
      <c r="G108" s="27">
        <f t="shared" si="18"/>
        <v>34.574740974144405</v>
      </c>
      <c r="H108" s="28">
        <f t="shared" si="19"/>
        <v>151811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/>
      <c r="D109" s="26">
        <v>90000</v>
      </c>
      <c r="E109" s="26">
        <v>5817.57</v>
      </c>
      <c r="F109" s="27" t="str">
        <f t="shared" si="17"/>
        <v>x</v>
      </c>
      <c r="G109" s="27">
        <f t="shared" si="18"/>
        <v>6.4639666666666669</v>
      </c>
      <c r="H109" s="28">
        <f t="shared" si="19"/>
        <v>5817.57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73726537.680000007</v>
      </c>
      <c r="D110" s="18">
        <v>216760757</v>
      </c>
      <c r="E110" s="18">
        <v>52272285.049999997</v>
      </c>
      <c r="F110" s="19">
        <f t="shared" si="17"/>
        <v>70.900230357867514</v>
      </c>
      <c r="G110" s="19">
        <f t="shared" si="18"/>
        <v>24.115197683130436</v>
      </c>
      <c r="H110" s="20">
        <f t="shared" si="19"/>
        <v>-21454252.63000001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73726537.680000007</v>
      </c>
      <c r="D111" s="18">
        <v>216760757</v>
      </c>
      <c r="E111" s="18">
        <v>52272285.049999997</v>
      </c>
      <c r="F111" s="19">
        <f t="shared" si="17"/>
        <v>70.900230357867514</v>
      </c>
      <c r="G111" s="19">
        <f t="shared" si="18"/>
        <v>24.115197683130436</v>
      </c>
      <c r="H111" s="20">
        <f t="shared" si="19"/>
        <v>-21454252.63000001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50510417.109999999</v>
      </c>
      <c r="D112" s="26">
        <v>146339386</v>
      </c>
      <c r="E112" s="26">
        <v>40416365.939999998</v>
      </c>
      <c r="F112" s="27">
        <f t="shared" si="17"/>
        <v>80.015902169214925</v>
      </c>
      <c r="G112" s="27">
        <f t="shared" si="18"/>
        <v>27.618242118359031</v>
      </c>
      <c r="H112" s="28">
        <f t="shared" si="19"/>
        <v>-10094051.170000002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23216120.57</v>
      </c>
      <c r="D113" s="26">
        <v>70421371</v>
      </c>
      <c r="E113" s="26">
        <v>11855919.109999999</v>
      </c>
      <c r="F113" s="27">
        <f t="shared" si="17"/>
        <v>51.06761516960885</v>
      </c>
      <c r="G113" s="27">
        <f t="shared" si="18"/>
        <v>16.835683460351831</v>
      </c>
      <c r="H113" s="28">
        <f t="shared" si="19"/>
        <v>-11360201.460000001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10302961.390000001</v>
      </c>
      <c r="D114" s="18">
        <v>306938114</v>
      </c>
      <c r="E114" s="18">
        <v>40960363.850000001</v>
      </c>
      <c r="F114" s="19">
        <f t="shared" si="17"/>
        <v>397.55913178278928</v>
      </c>
      <c r="G114" s="19">
        <f t="shared" si="18"/>
        <v>13.344828153208759</v>
      </c>
      <c r="H114" s="20">
        <f t="shared" si="19"/>
        <v>30657402.460000001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10302961.390000001</v>
      </c>
      <c r="D115" s="18">
        <v>306938114</v>
      </c>
      <c r="E115" s="18">
        <v>40960363.850000001</v>
      </c>
      <c r="F115" s="19">
        <f t="shared" si="17"/>
        <v>397.55913178278928</v>
      </c>
      <c r="G115" s="19">
        <f t="shared" si="18"/>
        <v>13.344828153208759</v>
      </c>
      <c r="H115" s="20">
        <f t="shared" si="19"/>
        <v>30657402.460000001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10299844.289999999</v>
      </c>
      <c r="D116" s="26">
        <v>303148709</v>
      </c>
      <c r="E116" s="26">
        <v>40835535.329999998</v>
      </c>
      <c r="F116" s="27">
        <f t="shared" si="17"/>
        <v>396.46750164608562</v>
      </c>
      <c r="G116" s="27">
        <f t="shared" si="18"/>
        <v>13.470463214144843</v>
      </c>
      <c r="H116" s="28">
        <f t="shared" si="19"/>
        <v>30535691.039999999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3789405</v>
      </c>
      <c r="E117" s="26">
        <v>124828.52</v>
      </c>
      <c r="F117" s="27">
        <f t="shared" si="17"/>
        <v>4004.6363607199</v>
      </c>
      <c r="G117" s="27">
        <f t="shared" si="18"/>
        <v>3.2941456508343658</v>
      </c>
      <c r="H117" s="28">
        <f t="shared" si="19"/>
        <v>121711.42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10086266.640000001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-10086266.640000001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10086266.640000001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-10086266.640000001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10013974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-10013974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72292.639999999999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-72292.639999999999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712083280.48000002</v>
      </c>
      <c r="D122" s="18">
        <v>2023954730</v>
      </c>
      <c r="E122" s="18">
        <v>775603314.95000005</v>
      </c>
      <c r="F122" s="27">
        <f t="shared" ref="F122:F154" si="23">IF(C122=0,"x",E122/C122*100)</f>
        <v>108.92030977432618</v>
      </c>
      <c r="G122" s="27">
        <f t="shared" ref="G122:G154" si="24">IF(D122=0,"x",E122/D122*100)</f>
        <v>38.321178999393929</v>
      </c>
      <c r="H122" s="28">
        <f t="shared" si="19"/>
        <v>63520034.470000029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712083280.48000002</v>
      </c>
      <c r="D123" s="18">
        <v>2023954730</v>
      </c>
      <c r="E123" s="18">
        <v>775603314.95000005</v>
      </c>
      <c r="F123" s="27">
        <f t="shared" si="23"/>
        <v>108.92030977432618</v>
      </c>
      <c r="G123" s="27">
        <f t="shared" si="24"/>
        <v>38.321178999393929</v>
      </c>
      <c r="H123" s="28">
        <f t="shared" si="19"/>
        <v>63520034.470000029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712083280.48000002</v>
      </c>
      <c r="D124" s="26">
        <v>2023604730</v>
      </c>
      <c r="E124" s="26">
        <v>775588142.04999995</v>
      </c>
      <c r="F124" s="27">
        <f t="shared" si="23"/>
        <v>108.91817899827569</v>
      </c>
      <c r="G124" s="27">
        <f t="shared" si="24"/>
        <v>38.327057184235777</v>
      </c>
      <c r="H124" s="28">
        <f t="shared" si="19"/>
        <v>63504861.569999933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350000</v>
      </c>
      <c r="E125" s="26">
        <v>15172.9</v>
      </c>
      <c r="F125" s="27" t="str">
        <f t="shared" ref="F125:F126" si="25">IF(C125=0,"x",E125/C125*100)</f>
        <v>x</v>
      </c>
      <c r="G125" s="27">
        <f t="shared" ref="G125:G126" si="26">IF(D125=0,"x",E125/D125*100)</f>
        <v>4.3351142857142859</v>
      </c>
      <c r="H125" s="28">
        <f t="shared" ref="H125:H126" si="27">+E125-C125</f>
        <v>15172.9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109082691.5</v>
      </c>
      <c r="D126" s="18">
        <v>391028789</v>
      </c>
      <c r="E126" s="18">
        <v>157433694.68000001</v>
      </c>
      <c r="F126" s="27">
        <f t="shared" si="25"/>
        <v>144.32509183182376</v>
      </c>
      <c r="G126" s="27">
        <f t="shared" si="26"/>
        <v>40.261407627457324</v>
      </c>
      <c r="H126" s="28">
        <f t="shared" si="27"/>
        <v>48351003.180000007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109082691.5</v>
      </c>
      <c r="D127" s="18">
        <v>383579789</v>
      </c>
      <c r="E127" s="18">
        <v>157433694.68000001</v>
      </c>
      <c r="F127" s="19">
        <f t="shared" ref="F127:F129" si="28">IF(C127=0,"x",E127/C127*100)</f>
        <v>144.32509183182376</v>
      </c>
      <c r="G127" s="19">
        <f t="shared" ref="G127:G129" si="29">IF(D127=0,"x",E127/D127*100)</f>
        <v>41.043271620340768</v>
      </c>
      <c r="H127" s="20">
        <f t="shared" ref="H127:H129" si="30">+E127-C127</f>
        <v>48351003.180000007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109060834</v>
      </c>
      <c r="D128" s="26">
        <v>377940789</v>
      </c>
      <c r="E128" s="26">
        <v>157145315.93000001</v>
      </c>
      <c r="F128" s="27">
        <f t="shared" si="28"/>
        <v>144.08959675661384</v>
      </c>
      <c r="G128" s="27">
        <f t="shared" si="29"/>
        <v>41.57934800998683</v>
      </c>
      <c r="H128" s="28">
        <f t="shared" si="30"/>
        <v>48084481.930000007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21857.5</v>
      </c>
      <c r="D129" s="26">
        <v>5639000</v>
      </c>
      <c r="E129" s="26">
        <v>288378.75</v>
      </c>
      <c r="F129" s="27">
        <f t="shared" si="28"/>
        <v>1319.3583438179114</v>
      </c>
      <c r="G129" s="27">
        <f t="shared" si="29"/>
        <v>5.1140051427558078</v>
      </c>
      <c r="H129" s="28">
        <f t="shared" si="30"/>
        <v>266521.25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7449000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7142000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2358099810</v>
      </c>
      <c r="D133" s="18">
        <v>6325156666</v>
      </c>
      <c r="E133" s="18">
        <v>2563123203.3400002</v>
      </c>
      <c r="F133" s="27">
        <f t="shared" si="31"/>
        <v>108.69443237604095</v>
      </c>
      <c r="G133" s="27">
        <f t="shared" si="32"/>
        <v>40.522683289691656</v>
      </c>
      <c r="H133" s="28">
        <f t="shared" si="33"/>
        <v>205023393.34000015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2358099810</v>
      </c>
      <c r="D134" s="18">
        <v>6325156666</v>
      </c>
      <c r="E134" s="18">
        <v>2563123203.3400002</v>
      </c>
      <c r="F134" s="27">
        <f t="shared" si="31"/>
        <v>108.69443237604095</v>
      </c>
      <c r="G134" s="27">
        <f t="shared" si="32"/>
        <v>40.522683289691656</v>
      </c>
      <c r="H134" s="28">
        <f t="shared" si="33"/>
        <v>205023393.34000015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2240973935.96</v>
      </c>
      <c r="D135" s="26">
        <v>5632005896</v>
      </c>
      <c r="E135" s="26">
        <v>2346607343.1500001</v>
      </c>
      <c r="F135" s="27">
        <f t="shared" si="23"/>
        <v>104.71372761168453</v>
      </c>
      <c r="G135" s="27">
        <f t="shared" si="24"/>
        <v>41.6655697185371</v>
      </c>
      <c r="H135" s="28">
        <f t="shared" ref="H135:H154" si="34">+E135-C135</f>
        <v>105633407.19000006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117125874.04000001</v>
      </c>
      <c r="D136" s="26">
        <v>693150770</v>
      </c>
      <c r="E136" s="26">
        <v>216515860.19</v>
      </c>
      <c r="F136" s="27">
        <f t="shared" si="23"/>
        <v>184.85741256117075</v>
      </c>
      <c r="G136" s="27">
        <f t="shared" si="24"/>
        <v>31.23647401993076</v>
      </c>
      <c r="H136" s="28">
        <f t="shared" si="34"/>
        <v>99389986.149999991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419863422.74000001</v>
      </c>
      <c r="D137" s="18">
        <v>1319412764</v>
      </c>
      <c r="E137" s="18">
        <v>468537604.95999998</v>
      </c>
      <c r="F137" s="19">
        <f t="shared" si="23"/>
        <v>111.59286081706179</v>
      </c>
      <c r="G137" s="19">
        <f t="shared" si="24"/>
        <v>35.511071117696112</v>
      </c>
      <c r="H137" s="20">
        <f t="shared" si="34"/>
        <v>48674182.219999969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407123868.76999998</v>
      </c>
      <c r="D138" s="18">
        <v>1283734264</v>
      </c>
      <c r="E138" s="18">
        <v>460004690.93000001</v>
      </c>
      <c r="F138" s="19">
        <f t="shared" si="23"/>
        <v>112.98887788617338</v>
      </c>
      <c r="G138" s="19">
        <f t="shared" si="24"/>
        <v>35.833326555970153</v>
      </c>
      <c r="H138" s="20">
        <f t="shared" si="34"/>
        <v>52880822.160000026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374710661.73000002</v>
      </c>
      <c r="D139" s="26">
        <v>1053232760</v>
      </c>
      <c r="E139" s="26">
        <v>393439832.08999997</v>
      </c>
      <c r="F139" s="27">
        <f t="shared" si="23"/>
        <v>104.99830196278093</v>
      </c>
      <c r="G139" s="27">
        <f t="shared" si="24"/>
        <v>37.355449529503808</v>
      </c>
      <c r="H139" s="28">
        <f t="shared" si="34"/>
        <v>18729170.359999955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32413207.039999999</v>
      </c>
      <c r="D140" s="26">
        <v>230501504</v>
      </c>
      <c r="E140" s="26">
        <v>66564858.840000004</v>
      </c>
      <c r="F140" s="27">
        <f t="shared" si="23"/>
        <v>205.3633839991663</v>
      </c>
      <c r="G140" s="27">
        <f t="shared" si="24"/>
        <v>28.878275275809045</v>
      </c>
      <c r="H140" s="28">
        <f t="shared" si="34"/>
        <v>34151651.800000004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9466741.9499999993</v>
      </c>
      <c r="D141" s="18">
        <v>26833500</v>
      </c>
      <c r="E141" s="18">
        <v>6484647.2300000004</v>
      </c>
      <c r="F141" s="19">
        <f t="shared" si="23"/>
        <v>68.499249945225358</v>
      </c>
      <c r="G141" s="19">
        <f t="shared" si="24"/>
        <v>24.166237091695084</v>
      </c>
      <c r="H141" s="20">
        <f t="shared" si="34"/>
        <v>-2982094.7199999988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9425670.8100000005</v>
      </c>
      <c r="D142" s="26">
        <v>26333500</v>
      </c>
      <c r="E142" s="26">
        <v>5565076.3700000001</v>
      </c>
      <c r="F142" s="27">
        <f t="shared" si="23"/>
        <v>59.041700926960338</v>
      </c>
      <c r="G142" s="27">
        <f t="shared" si="24"/>
        <v>21.133067651470562</v>
      </c>
      <c r="H142" s="28">
        <f t="shared" si="34"/>
        <v>-3860594.4400000004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41071.14</v>
      </c>
      <c r="D143" s="26">
        <v>500000</v>
      </c>
      <c r="E143" s="26">
        <v>919570.86</v>
      </c>
      <c r="F143" s="27">
        <f t="shared" si="23"/>
        <v>2238.9708685953201</v>
      </c>
      <c r="G143" s="27">
        <f t="shared" si="24"/>
        <v>183.91417200000001</v>
      </c>
      <c r="H143" s="28">
        <f t="shared" si="34"/>
        <v>878499.72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3272812.02</v>
      </c>
      <c r="D144" s="18">
        <v>8845000</v>
      </c>
      <c r="E144" s="18">
        <v>2048266.8</v>
      </c>
      <c r="F144" s="19">
        <f t="shared" si="23"/>
        <v>62.584309379308621</v>
      </c>
      <c r="G144" s="19">
        <f t="shared" si="24"/>
        <v>23.157340870548332</v>
      </c>
      <c r="H144" s="20">
        <f t="shared" si="34"/>
        <v>-1224545.22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2818727.64</v>
      </c>
      <c r="D145" s="26">
        <v>8605000</v>
      </c>
      <c r="E145" s="26">
        <v>2033763.8</v>
      </c>
      <c r="F145" s="27">
        <f t="shared" si="23"/>
        <v>72.151837983183071</v>
      </c>
      <c r="G145" s="27">
        <f t="shared" si="24"/>
        <v>23.634675188843694</v>
      </c>
      <c r="H145" s="28">
        <f t="shared" si="34"/>
        <v>-784963.84000000008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454084.38</v>
      </c>
      <c r="D146" s="26">
        <v>240000</v>
      </c>
      <c r="E146" s="26">
        <v>14503</v>
      </c>
      <c r="F146" s="27">
        <f t="shared" si="23"/>
        <v>3.1938997769533497</v>
      </c>
      <c r="G146" s="27">
        <f t="shared" si="24"/>
        <v>6.0429166666666667</v>
      </c>
      <c r="H146" s="28">
        <f t="shared" si="34"/>
        <v>-439581.38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315541139.85000002</v>
      </c>
      <c r="D147" s="18">
        <v>753732753</v>
      </c>
      <c r="E147" s="18">
        <v>262723741.66999999</v>
      </c>
      <c r="F147" s="19">
        <f t="shared" si="23"/>
        <v>83.261327443670879</v>
      </c>
      <c r="G147" s="19">
        <f t="shared" si="24"/>
        <v>34.856352019241491</v>
      </c>
      <c r="H147" s="20">
        <f t="shared" si="34"/>
        <v>-52817398.180000037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315541139.85000002</v>
      </c>
      <c r="D148" s="18">
        <v>753732753</v>
      </c>
      <c r="E148" s="18">
        <v>262723741.66999999</v>
      </c>
      <c r="F148" s="19">
        <f t="shared" si="23"/>
        <v>83.261327443670879</v>
      </c>
      <c r="G148" s="19">
        <f t="shared" si="24"/>
        <v>34.856352019241491</v>
      </c>
      <c r="H148" s="20">
        <f t="shared" si="34"/>
        <v>-52817398.180000037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314706193.02999997</v>
      </c>
      <c r="D149" s="26">
        <v>713462753</v>
      </c>
      <c r="E149" s="26">
        <v>261446598.62</v>
      </c>
      <c r="F149" s="27">
        <f t="shared" si="23"/>
        <v>83.076407268247536</v>
      </c>
      <c r="G149" s="27">
        <f t="shared" si="24"/>
        <v>36.644743894570205</v>
      </c>
      <c r="H149" s="28">
        <f t="shared" si="34"/>
        <v>-53259594.409999967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834946.82</v>
      </c>
      <c r="D150" s="26">
        <v>40270000</v>
      </c>
      <c r="E150" s="26">
        <v>1277143.05</v>
      </c>
      <c r="F150" s="27">
        <f t="shared" si="23"/>
        <v>152.96100534881973</v>
      </c>
      <c r="G150" s="27">
        <f t="shared" si="24"/>
        <v>3.1714503352371493</v>
      </c>
      <c r="H150" s="28">
        <f t="shared" si="34"/>
        <v>442196.2300000001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25292940.66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-25292940.66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25292940.66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-25292940.66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24286407.690000001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-24286407.690000001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1006532.97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-1006532.97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2631638.16</v>
      </c>
      <c r="D155" s="18">
        <v>6475520</v>
      </c>
      <c r="E155" s="18">
        <v>2370690.73</v>
      </c>
      <c r="F155" s="19">
        <f t="shared" ref="F155:F203" si="35">IF(C155=0,"x",E155/C155*100)</f>
        <v>90.084220772965224</v>
      </c>
      <c r="G155" s="19">
        <f t="shared" ref="G155:G203" si="36">IF(D155=0,"x",E155/D155*100)</f>
        <v>36.610044135451666</v>
      </c>
      <c r="H155" s="20">
        <f t="shared" ref="H155:H203" si="37">+E155-C155</f>
        <v>-260947.43000000017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2631638.16</v>
      </c>
      <c r="D156" s="18">
        <v>6475520</v>
      </c>
      <c r="E156" s="18">
        <v>2370690.73</v>
      </c>
      <c r="F156" s="19">
        <f t="shared" si="35"/>
        <v>90.084220772965224</v>
      </c>
      <c r="G156" s="19">
        <f t="shared" si="36"/>
        <v>36.610044135451666</v>
      </c>
      <c r="H156" s="20">
        <f t="shared" si="37"/>
        <v>-260947.43000000017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2506784.16</v>
      </c>
      <c r="D157" s="26">
        <v>6175520</v>
      </c>
      <c r="E157" s="26">
        <v>2265162.7000000002</v>
      </c>
      <c r="F157" s="27">
        <f t="shared" si="35"/>
        <v>90.361297799169122</v>
      </c>
      <c r="G157" s="27">
        <f t="shared" si="36"/>
        <v>36.67970794362256</v>
      </c>
      <c r="H157" s="28">
        <f t="shared" si="37"/>
        <v>-241621.45999999996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>
        <v>124854</v>
      </c>
      <c r="D158" s="26">
        <v>300000</v>
      </c>
      <c r="E158" s="26">
        <v>105528.03</v>
      </c>
      <c r="F158" s="27">
        <f t="shared" si="35"/>
        <v>84.521144697006108</v>
      </c>
      <c r="G158" s="27">
        <f t="shared" si="36"/>
        <v>35.176010000000005</v>
      </c>
      <c r="H158" s="28">
        <f t="shared" si="37"/>
        <v>-19325.97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22963527.84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-22963527.84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22963527.84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-22963527.84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21972855.670000002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-21972855.670000002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990672.17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-990672.17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474395593.63</v>
      </c>
      <c r="D163" s="18">
        <v>1369359084</v>
      </c>
      <c r="E163" s="18">
        <v>432533920.38</v>
      </c>
      <c r="F163" s="19">
        <f t="shared" si="35"/>
        <v>91.175787926341997</v>
      </c>
      <c r="G163" s="19">
        <f t="shared" si="36"/>
        <v>31.586595907082032</v>
      </c>
      <c r="H163" s="20">
        <f t="shared" si="37"/>
        <v>-41861673.25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6008678.4100000001</v>
      </c>
      <c r="D164" s="18">
        <v>16162004</v>
      </c>
      <c r="E164" s="18">
        <v>5431045.5599999996</v>
      </c>
      <c r="F164" s="19">
        <f t="shared" si="35"/>
        <v>90.386690540158227</v>
      </c>
      <c r="G164" s="19">
        <f t="shared" si="36"/>
        <v>33.603787995597571</v>
      </c>
      <c r="H164" s="20">
        <f t="shared" si="37"/>
        <v>-577632.85000000056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5875874.4100000001</v>
      </c>
      <c r="D165" s="26">
        <v>15612004</v>
      </c>
      <c r="E165" s="26">
        <v>5363681.5599999996</v>
      </c>
      <c r="F165" s="27">
        <f t="shared" si="35"/>
        <v>91.283121212932798</v>
      </c>
      <c r="G165" s="27">
        <f t="shared" si="36"/>
        <v>34.356137495224829</v>
      </c>
      <c r="H165" s="28">
        <f t="shared" si="37"/>
        <v>-512192.85000000056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132804</v>
      </c>
      <c r="D166" s="26">
        <v>550000</v>
      </c>
      <c r="E166" s="26">
        <v>67364</v>
      </c>
      <c r="F166" s="27">
        <f t="shared" si="35"/>
        <v>50.724375771814103</v>
      </c>
      <c r="G166" s="27">
        <f t="shared" si="36"/>
        <v>12.248000000000001</v>
      </c>
      <c r="H166" s="28">
        <f t="shared" si="37"/>
        <v>-65440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267208066.36000001</v>
      </c>
      <c r="D167" s="18">
        <v>735994849</v>
      </c>
      <c r="E167" s="18">
        <v>221201629.77000001</v>
      </c>
      <c r="F167" s="19">
        <f t="shared" si="35"/>
        <v>82.782542003048235</v>
      </c>
      <c r="G167" s="19">
        <f t="shared" si="36"/>
        <v>30.054779604850197</v>
      </c>
      <c r="H167" s="20">
        <f t="shared" si="37"/>
        <v>-46006436.590000004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266821568.22</v>
      </c>
      <c r="D168" s="26">
        <v>733705598</v>
      </c>
      <c r="E168" s="26">
        <v>220196142.28999999</v>
      </c>
      <c r="F168" s="27">
        <f t="shared" si="35"/>
        <v>82.525615810954093</v>
      </c>
      <c r="G168" s="27">
        <f t="shared" si="36"/>
        <v>30.011511823029597</v>
      </c>
      <c r="H168" s="28">
        <f t="shared" si="37"/>
        <v>-46625425.930000007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386498.14</v>
      </c>
      <c r="D169" s="26">
        <v>2289251</v>
      </c>
      <c r="E169" s="26">
        <v>1005487.48</v>
      </c>
      <c r="F169" s="27">
        <f t="shared" si="35"/>
        <v>260.1532519664907</v>
      </c>
      <c r="G169" s="27">
        <f t="shared" si="36"/>
        <v>43.922116010869935</v>
      </c>
      <c r="H169" s="28">
        <f t="shared" si="37"/>
        <v>618989.34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35432371.630000003</v>
      </c>
      <c r="D170" s="18">
        <v>91053493</v>
      </c>
      <c r="E170" s="18">
        <v>37887767.509999998</v>
      </c>
      <c r="F170" s="19">
        <f t="shared" si="35"/>
        <v>106.92980956973553</v>
      </c>
      <c r="G170" s="19">
        <f t="shared" si="36"/>
        <v>41.610449266345</v>
      </c>
      <c r="H170" s="20">
        <f t="shared" si="37"/>
        <v>2455395.8799999952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32465544.16</v>
      </c>
      <c r="D171" s="26">
        <v>84459903</v>
      </c>
      <c r="E171" s="26">
        <v>34761186.5</v>
      </c>
      <c r="F171" s="27">
        <f t="shared" si="35"/>
        <v>107.07101143503519</v>
      </c>
      <c r="G171" s="27">
        <f t="shared" si="36"/>
        <v>41.157028679040749</v>
      </c>
      <c r="H171" s="28">
        <f t="shared" si="37"/>
        <v>2295642.34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2966827.47</v>
      </c>
      <c r="D172" s="26">
        <v>6593590</v>
      </c>
      <c r="E172" s="26">
        <v>3126581.01</v>
      </c>
      <c r="F172" s="27">
        <f t="shared" si="35"/>
        <v>105.38465891985285</v>
      </c>
      <c r="G172" s="27">
        <f t="shared" si="36"/>
        <v>47.418492960587479</v>
      </c>
      <c r="H172" s="28">
        <f t="shared" si="37"/>
        <v>159753.53999999957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42252517.439999998</v>
      </c>
      <c r="D173" s="18">
        <v>159140647</v>
      </c>
      <c r="E173" s="18">
        <v>50814102.450000003</v>
      </c>
      <c r="F173" s="19">
        <f t="shared" si="35"/>
        <v>120.26289918028613</v>
      </c>
      <c r="G173" s="19">
        <f t="shared" si="36"/>
        <v>31.930310331087192</v>
      </c>
      <c r="H173" s="20">
        <f t="shared" si="37"/>
        <v>8561585.0100000054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37892645.270000003</v>
      </c>
      <c r="D174" s="26">
        <v>125564959</v>
      </c>
      <c r="E174" s="26">
        <v>39360794.369999997</v>
      </c>
      <c r="F174" s="27">
        <f t="shared" si="35"/>
        <v>103.87449619718777</v>
      </c>
      <c r="G174" s="27">
        <f t="shared" si="36"/>
        <v>31.346957529767515</v>
      </c>
      <c r="H174" s="28">
        <f t="shared" si="37"/>
        <v>1468149.099999994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4359872.17</v>
      </c>
      <c r="D175" s="26">
        <v>33575688</v>
      </c>
      <c r="E175" s="26">
        <v>11453308.08</v>
      </c>
      <c r="F175" s="27">
        <f t="shared" si="35"/>
        <v>262.69825429308401</v>
      </c>
      <c r="G175" s="27">
        <f t="shared" si="36"/>
        <v>34.111908831175704</v>
      </c>
      <c r="H175" s="28">
        <f t="shared" si="37"/>
        <v>7093435.9100000001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21756570.620000001</v>
      </c>
      <c r="D176" s="18">
        <v>73297009</v>
      </c>
      <c r="E176" s="18">
        <v>24027665.280000001</v>
      </c>
      <c r="F176" s="19">
        <f t="shared" si="35"/>
        <v>110.43866103563337</v>
      </c>
      <c r="G176" s="19">
        <f t="shared" si="36"/>
        <v>32.781235698171535</v>
      </c>
      <c r="H176" s="20">
        <f t="shared" si="37"/>
        <v>2271094.66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21567015.789999999</v>
      </c>
      <c r="D177" s="26">
        <v>69422009</v>
      </c>
      <c r="E177" s="26">
        <v>23627193.600000001</v>
      </c>
      <c r="F177" s="27">
        <f t="shared" si="35"/>
        <v>109.5524472651207</v>
      </c>
      <c r="G177" s="27">
        <f t="shared" si="36"/>
        <v>34.034154211814879</v>
      </c>
      <c r="H177" s="28">
        <f t="shared" si="37"/>
        <v>2060177.8100000024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189554.83</v>
      </c>
      <c r="D178" s="26">
        <v>3875000</v>
      </c>
      <c r="E178" s="26">
        <v>400471.68</v>
      </c>
      <c r="F178" s="27">
        <f t="shared" si="35"/>
        <v>211.26957303066348</v>
      </c>
      <c r="G178" s="27">
        <f t="shared" si="36"/>
        <v>10.334753032258066</v>
      </c>
      <c r="H178" s="28">
        <f t="shared" si="37"/>
        <v>210916.85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1246309.92</v>
      </c>
      <c r="D179" s="18">
        <v>3236952</v>
      </c>
      <c r="E179" s="18">
        <v>1355174.36</v>
      </c>
      <c r="F179" s="19">
        <f t="shared" si="35"/>
        <v>108.7349413057709</v>
      </c>
      <c r="G179" s="19">
        <f t="shared" si="36"/>
        <v>41.865753956190886</v>
      </c>
      <c r="H179" s="20">
        <f t="shared" si="37"/>
        <v>108864.44000000018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1241689.74</v>
      </c>
      <c r="D180" s="26">
        <v>3162852</v>
      </c>
      <c r="E180" s="26">
        <v>1335068.06</v>
      </c>
      <c r="F180" s="27">
        <f t="shared" si="35"/>
        <v>107.52026186509363</v>
      </c>
      <c r="G180" s="27">
        <f t="shared" si="36"/>
        <v>42.210892574170401</v>
      </c>
      <c r="H180" s="28">
        <f t="shared" si="37"/>
        <v>93378.320000000065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4620.18</v>
      </c>
      <c r="D181" s="26">
        <v>74100</v>
      </c>
      <c r="E181" s="26">
        <v>20106.3</v>
      </c>
      <c r="F181" s="27">
        <f t="shared" si="35"/>
        <v>435.18434346713758</v>
      </c>
      <c r="G181" s="27">
        <f t="shared" si="36"/>
        <v>27.134008097165989</v>
      </c>
      <c r="H181" s="28">
        <f t="shared" si="37"/>
        <v>15486.119999999999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39468899.030000001</v>
      </c>
      <c r="D182" s="18">
        <v>110877541</v>
      </c>
      <c r="E182" s="18">
        <v>38649752.420000002</v>
      </c>
      <c r="F182" s="19">
        <f t="shared" si="35"/>
        <v>97.924576995731826</v>
      </c>
      <c r="G182" s="19">
        <f t="shared" si="36"/>
        <v>34.858053372594192</v>
      </c>
      <c r="H182" s="20">
        <f t="shared" si="37"/>
        <v>-819146.6099999994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39468899.030000001</v>
      </c>
      <c r="D183" s="26">
        <v>110507541</v>
      </c>
      <c r="E183" s="26">
        <v>38649752.420000002</v>
      </c>
      <c r="F183" s="27">
        <f t="shared" si="35"/>
        <v>97.924576995731826</v>
      </c>
      <c r="G183" s="27">
        <f t="shared" si="36"/>
        <v>34.974764681443773</v>
      </c>
      <c r="H183" s="28">
        <f t="shared" si="37"/>
        <v>-819146.6099999994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/>
      <c r="D184" s="26">
        <v>370000</v>
      </c>
      <c r="E184" s="26"/>
      <c r="F184" s="27" t="str">
        <f t="shared" si="35"/>
        <v>x</v>
      </c>
      <c r="G184" s="27">
        <f t="shared" si="36"/>
        <v>0</v>
      </c>
      <c r="H184" s="28">
        <f t="shared" si="37"/>
        <v>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30138567.899999999</v>
      </c>
      <c r="D185" s="18">
        <v>111491448</v>
      </c>
      <c r="E185" s="18">
        <v>5366361.24</v>
      </c>
      <c r="F185" s="19">
        <f t="shared" si="35"/>
        <v>17.805627851348572</v>
      </c>
      <c r="G185" s="19">
        <f t="shared" si="36"/>
        <v>4.8132492099304338</v>
      </c>
      <c r="H185" s="20">
        <f t="shared" si="37"/>
        <v>-24772206.659999996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30138567.899999999</v>
      </c>
      <c r="D186" s="26">
        <v>111391448</v>
      </c>
      <c r="E186" s="26">
        <v>5266361.24</v>
      </c>
      <c r="F186" s="27">
        <f t="shared" si="35"/>
        <v>17.473827082540311</v>
      </c>
      <c r="G186" s="27">
        <f t="shared" si="36"/>
        <v>4.7277967335517532</v>
      </c>
      <c r="H186" s="28">
        <f t="shared" si="37"/>
        <v>-24872206.659999996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>
        <v>100000</v>
      </c>
      <c r="F187" s="27" t="str">
        <f t="shared" ref="F187" si="38">IF(C187=0,"x",E187/C187*100)</f>
        <v>x</v>
      </c>
      <c r="G187" s="27">
        <f t="shared" ref="G187" si="39">IF(D187=0,"x",E187/D187*100)</f>
        <v>100</v>
      </c>
      <c r="H187" s="28">
        <f t="shared" ref="H187" si="40">+E187-C187</f>
        <v>100000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1082044.05</v>
      </c>
      <c r="D188" s="18">
        <v>15185776</v>
      </c>
      <c r="E188" s="18">
        <v>2579605.79</v>
      </c>
      <c r="F188" s="19">
        <f t="shared" si="35"/>
        <v>238.4011806173695</v>
      </c>
      <c r="G188" s="19">
        <f t="shared" si="36"/>
        <v>16.986986967277801</v>
      </c>
      <c r="H188" s="20">
        <f t="shared" si="37"/>
        <v>1497561.74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972004.05</v>
      </c>
      <c r="D189" s="26">
        <v>3962603</v>
      </c>
      <c r="E189" s="26">
        <v>1496607.88</v>
      </c>
      <c r="F189" s="27">
        <f t="shared" si="35"/>
        <v>153.9713625678823</v>
      </c>
      <c r="G189" s="27">
        <f t="shared" si="36"/>
        <v>37.768302300280901</v>
      </c>
      <c r="H189" s="28">
        <f t="shared" si="37"/>
        <v>524603.82999999984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110040</v>
      </c>
      <c r="D190" s="26">
        <v>11223173</v>
      </c>
      <c r="E190" s="26">
        <v>1082997.9099999999</v>
      </c>
      <c r="F190" s="27">
        <f t="shared" si="35"/>
        <v>984.18566884769166</v>
      </c>
      <c r="G190" s="27">
        <f t="shared" si="36"/>
        <v>9.6496588798907386</v>
      </c>
      <c r="H190" s="28">
        <f t="shared" si="37"/>
        <v>972957.90999999992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29801568.27</v>
      </c>
      <c r="D191" s="18">
        <v>52919365</v>
      </c>
      <c r="E191" s="18">
        <v>45220816</v>
      </c>
      <c r="F191" s="19">
        <f t="shared" si="35"/>
        <v>151.73971916612828</v>
      </c>
      <c r="G191" s="19">
        <f t="shared" si="36"/>
        <v>85.452302762892188</v>
      </c>
      <c r="H191" s="20">
        <f t="shared" si="37"/>
        <v>15419247.73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29680002.27</v>
      </c>
      <c r="D192" s="26">
        <v>51923365</v>
      </c>
      <c r="E192" s="26">
        <v>45089193</v>
      </c>
      <c r="F192" s="27">
        <f t="shared" si="35"/>
        <v>151.91775455346016</v>
      </c>
      <c r="G192" s="27">
        <f t="shared" si="36"/>
        <v>86.837963987888685</v>
      </c>
      <c r="H192" s="28">
        <f t="shared" si="37"/>
        <v>15409190.73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121566</v>
      </c>
      <c r="D193" s="26">
        <v>996000</v>
      </c>
      <c r="E193" s="26">
        <v>131623</v>
      </c>
      <c r="F193" s="27">
        <f t="shared" si="35"/>
        <v>108.27287234917658</v>
      </c>
      <c r="G193" s="27">
        <f t="shared" si="36"/>
        <v>13.215160642570281</v>
      </c>
      <c r="H193" s="28">
        <f t="shared" si="37"/>
        <v>10057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3903119216.9499998</v>
      </c>
      <c r="D194" s="18">
        <v>7029631681</v>
      </c>
      <c r="E194" s="18">
        <v>3868580031.0700002</v>
      </c>
      <c r="F194" s="19">
        <f t="shared" si="35"/>
        <v>99.115087601475068</v>
      </c>
      <c r="G194" s="19">
        <f t="shared" si="36"/>
        <v>55.032471210777224</v>
      </c>
      <c r="H194" s="20">
        <f t="shared" si="37"/>
        <v>-34539185.879999638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3795625014.46</v>
      </c>
      <c r="D195" s="18">
        <v>6674876442</v>
      </c>
      <c r="E195" s="18">
        <v>3762658748.8400002</v>
      </c>
      <c r="F195" s="19">
        <f t="shared" si="35"/>
        <v>99.131466741461296</v>
      </c>
      <c r="G195" s="19">
        <f t="shared" si="36"/>
        <v>56.370462907214367</v>
      </c>
      <c r="H195" s="20">
        <f t="shared" si="37"/>
        <v>-32966265.619999886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3779672419.77</v>
      </c>
      <c r="D196" s="26">
        <v>6601480533</v>
      </c>
      <c r="E196" s="26">
        <v>3755591835.1500001</v>
      </c>
      <c r="F196" s="27">
        <f t="shared" si="35"/>
        <v>99.362892284155535</v>
      </c>
      <c r="G196" s="27">
        <f t="shared" si="36"/>
        <v>56.890144814882845</v>
      </c>
      <c r="H196" s="28">
        <f t="shared" si="37"/>
        <v>-24080584.619999886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15952594.689999999</v>
      </c>
      <c r="D197" s="26">
        <v>73395909</v>
      </c>
      <c r="E197" s="26">
        <v>7066913.6900000004</v>
      </c>
      <c r="F197" s="27">
        <f t="shared" si="35"/>
        <v>44.299462421808705</v>
      </c>
      <c r="G197" s="27">
        <f t="shared" si="36"/>
        <v>9.628484456810801</v>
      </c>
      <c r="H197" s="28">
        <f t="shared" si="37"/>
        <v>-8885681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66885840.700000003</v>
      </c>
      <c r="D198" s="18">
        <v>233086562</v>
      </c>
      <c r="E198" s="18">
        <v>61789131.32</v>
      </c>
      <c r="F198" s="19">
        <f t="shared" si="35"/>
        <v>92.37998756289835</v>
      </c>
      <c r="G198" s="19">
        <f t="shared" si="36"/>
        <v>26.50909206855091</v>
      </c>
      <c r="H198" s="20">
        <f t="shared" si="37"/>
        <v>-5096709.3800000027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66634069.399999999</v>
      </c>
      <c r="D199" s="26">
        <v>216977812</v>
      </c>
      <c r="E199" s="26">
        <v>61662064.020000003</v>
      </c>
      <c r="F199" s="27">
        <f t="shared" si="35"/>
        <v>92.538343485892526</v>
      </c>
      <c r="G199" s="27">
        <f t="shared" si="36"/>
        <v>28.41860347453407</v>
      </c>
      <c r="H199" s="28">
        <f t="shared" si="37"/>
        <v>-4972005.3799999952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251771.3</v>
      </c>
      <c r="D200" s="26">
        <v>16108750</v>
      </c>
      <c r="E200" s="26">
        <v>127067.3</v>
      </c>
      <c r="F200" s="27">
        <f t="shared" si="35"/>
        <v>50.469334669996144</v>
      </c>
      <c r="G200" s="27">
        <f t="shared" si="36"/>
        <v>0.78880918755334839</v>
      </c>
      <c r="H200" s="28">
        <f t="shared" si="37"/>
        <v>-124703.99999999999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35531075.890000001</v>
      </c>
      <c r="D201" s="18">
        <v>108825557</v>
      </c>
      <c r="E201" s="18">
        <v>39124471.689999998</v>
      </c>
      <c r="F201" s="19">
        <f t="shared" si="35"/>
        <v>110.11338866046366</v>
      </c>
      <c r="G201" s="19">
        <f t="shared" si="36"/>
        <v>35.951547383304458</v>
      </c>
      <c r="H201" s="20">
        <f t="shared" si="37"/>
        <v>3593395.799999997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33354400.440000001</v>
      </c>
      <c r="D202" s="26">
        <v>100513834</v>
      </c>
      <c r="E202" s="26">
        <v>36060873.670000002</v>
      </c>
      <c r="F202" s="27">
        <f t="shared" si="35"/>
        <v>108.11429135075767</v>
      </c>
      <c r="G202" s="27">
        <f t="shared" si="36"/>
        <v>35.876527871775345</v>
      </c>
      <c r="H202" s="28">
        <f t="shared" si="37"/>
        <v>2706473.2300000004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2176675.4500000002</v>
      </c>
      <c r="D203" s="26">
        <v>8311723</v>
      </c>
      <c r="E203" s="26">
        <v>3063598.02</v>
      </c>
      <c r="F203" s="27">
        <f t="shared" si="35"/>
        <v>140.74666115244693</v>
      </c>
      <c r="G203" s="27">
        <f t="shared" si="36"/>
        <v>36.858759850394435</v>
      </c>
      <c r="H203" s="28">
        <f t="shared" si="37"/>
        <v>886922.56999999983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5077285.9000000004</v>
      </c>
      <c r="D204" s="18">
        <v>12843120</v>
      </c>
      <c r="E204" s="18">
        <v>5007679.22</v>
      </c>
      <c r="F204" s="19">
        <f t="shared" ref="F204:F285" si="41">IF(C204=0,"x",E204/C204*100)</f>
        <v>98.629057307960522</v>
      </c>
      <c r="G204" s="19">
        <f t="shared" ref="G204:G285" si="42">IF(D204=0,"x",E204/D204*100)</f>
        <v>38.991142494970063</v>
      </c>
      <c r="H204" s="20">
        <f t="shared" ref="H204:H285" si="43">+E204-C204</f>
        <v>-69606.680000000633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4732270.54</v>
      </c>
      <c r="D205" s="26">
        <v>12843120</v>
      </c>
      <c r="E205" s="26">
        <v>4573153</v>
      </c>
      <c r="F205" s="27">
        <f t="shared" si="41"/>
        <v>96.637606860067635</v>
      </c>
      <c r="G205" s="27">
        <f t="shared" si="42"/>
        <v>35.607804022698538</v>
      </c>
      <c r="H205" s="28">
        <f t="shared" si="43"/>
        <v>-159117.54000000004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345015.36</v>
      </c>
      <c r="D206" s="26">
        <v>0</v>
      </c>
      <c r="E206" s="26">
        <v>434526.22</v>
      </c>
      <c r="F206" s="27">
        <f t="shared" ref="F206:F207" si="44">IF(C206=0,"x",E206/C206*100)</f>
        <v>125.94402173862636</v>
      </c>
      <c r="G206" s="27" t="str">
        <f t="shared" ref="G206:G207" si="45">IF(D206=0,"x",E206/D206*100)</f>
        <v>x</v>
      </c>
      <c r="H206" s="28">
        <f t="shared" ref="H206:H207" si="46">+E206-C206</f>
        <v>89510.859999999986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278474007.73000002</v>
      </c>
      <c r="D207" s="18">
        <v>1510877818</v>
      </c>
      <c r="E207" s="18">
        <v>534613135.99000001</v>
      </c>
      <c r="F207" s="19">
        <f t="shared" si="44"/>
        <v>191.97954607969902</v>
      </c>
      <c r="G207" s="19">
        <f t="shared" si="45"/>
        <v>35.384273276159782</v>
      </c>
      <c r="H207" s="20">
        <f t="shared" si="46"/>
        <v>256139128.25999999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232520559.12</v>
      </c>
      <c r="D208" s="18">
        <v>1346202118</v>
      </c>
      <c r="E208" s="18">
        <v>479303939.85000002</v>
      </c>
      <c r="F208" s="19">
        <f t="shared" si="41"/>
        <v>206.13400452156975</v>
      </c>
      <c r="G208" s="19">
        <f t="shared" si="42"/>
        <v>35.604158799132122</v>
      </c>
      <c r="H208" s="20">
        <f t="shared" si="43"/>
        <v>246783380.73000002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232466491.38</v>
      </c>
      <c r="D209" s="26">
        <v>1342277368</v>
      </c>
      <c r="E209" s="26">
        <v>479225265.44999999</v>
      </c>
      <c r="F209" s="27">
        <f t="shared" si="41"/>
        <v>206.14810444514228</v>
      </c>
      <c r="G209" s="27">
        <f t="shared" si="42"/>
        <v>35.702402266086629</v>
      </c>
      <c r="H209" s="28">
        <f t="shared" si="43"/>
        <v>246758774.06999999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54067.74</v>
      </c>
      <c r="D210" s="26">
        <v>3924750</v>
      </c>
      <c r="E210" s="26">
        <v>78674.399999999994</v>
      </c>
      <c r="F210" s="27">
        <f t="shared" si="41"/>
        <v>145.51079812102375</v>
      </c>
      <c r="G210" s="27">
        <f t="shared" si="42"/>
        <v>2.004570991782916</v>
      </c>
      <c r="H210" s="28">
        <f t="shared" si="43"/>
        <v>24606.659999999996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19769911.530000001</v>
      </c>
      <c r="D211" s="18">
        <v>74005700</v>
      </c>
      <c r="E211" s="18">
        <v>25186817.43</v>
      </c>
      <c r="F211" s="19">
        <f t="shared" si="41"/>
        <v>127.3997478025133</v>
      </c>
      <c r="G211" s="19">
        <f t="shared" si="42"/>
        <v>34.033618261836587</v>
      </c>
      <c r="H211" s="20">
        <f t="shared" si="43"/>
        <v>5416905.8999999985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19729199.030000001</v>
      </c>
      <c r="D212" s="26">
        <v>73980700</v>
      </c>
      <c r="E212" s="26">
        <v>25165096.68</v>
      </c>
      <c r="F212" s="27">
        <f t="shared" si="41"/>
        <v>127.55255112857968</v>
      </c>
      <c r="G212" s="27">
        <f t="shared" si="42"/>
        <v>34.015759083112215</v>
      </c>
      <c r="H212" s="28">
        <f t="shared" si="43"/>
        <v>5435897.6499999985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26183537.079999998</v>
      </c>
      <c r="D214" s="18">
        <v>90670000</v>
      </c>
      <c r="E214" s="18">
        <v>30122378.710000001</v>
      </c>
      <c r="F214" s="19">
        <f t="shared" si="41"/>
        <v>115.04319915970652</v>
      </c>
      <c r="G214" s="19">
        <f t="shared" si="42"/>
        <v>33.221990415793542</v>
      </c>
      <c r="H214" s="20">
        <f t="shared" si="43"/>
        <v>3938841.6300000027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26166221.73</v>
      </c>
      <c r="D215" s="26">
        <v>88760000</v>
      </c>
      <c r="E215" s="26">
        <v>29967800.399999999</v>
      </c>
      <c r="F215" s="27">
        <f t="shared" si="41"/>
        <v>114.52857317050642</v>
      </c>
      <c r="G215" s="27">
        <f t="shared" si="42"/>
        <v>33.762731410545285</v>
      </c>
      <c r="H215" s="28">
        <f t="shared" si="43"/>
        <v>3801578.6699999981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17315.349999999999</v>
      </c>
      <c r="D216" s="26">
        <v>1910000</v>
      </c>
      <c r="E216" s="26">
        <v>154578.31</v>
      </c>
      <c r="F216" s="27">
        <f t="shared" si="41"/>
        <v>892.72414360668438</v>
      </c>
      <c r="G216" s="27">
        <f t="shared" si="42"/>
        <v>8.0931052356020938</v>
      </c>
      <c r="H216" s="28">
        <f t="shared" si="43"/>
        <v>137262.96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3111374028.25</v>
      </c>
      <c r="D217" s="18">
        <v>8349948194</v>
      </c>
      <c r="E217" s="18">
        <v>3078857793.3899999</v>
      </c>
      <c r="F217" s="19">
        <f t="shared" si="41"/>
        <v>98.954923626514642</v>
      </c>
      <c r="G217" s="19">
        <f t="shared" si="42"/>
        <v>36.872777194023385</v>
      </c>
      <c r="H217" s="20">
        <f t="shared" si="43"/>
        <v>-32516234.860000134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2807996878.75</v>
      </c>
      <c r="D218" s="18">
        <v>6889020514</v>
      </c>
      <c r="E218" s="18">
        <v>2722663422.79</v>
      </c>
      <c r="F218" s="19">
        <f t="shared" si="41"/>
        <v>96.96105588272637</v>
      </c>
      <c r="G218" s="19">
        <f t="shared" si="42"/>
        <v>39.521778419108358</v>
      </c>
      <c r="H218" s="20">
        <f t="shared" si="43"/>
        <v>-85333455.960000038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2804081071.8899999</v>
      </c>
      <c r="D219" s="26">
        <v>6790176369</v>
      </c>
      <c r="E219" s="26">
        <v>2720650237.7800002</v>
      </c>
      <c r="F219" s="27">
        <f t="shared" si="41"/>
        <v>97.024663981852498</v>
      </c>
      <c r="G219" s="27">
        <f t="shared" si="42"/>
        <v>40.067445820714006</v>
      </c>
      <c r="H219" s="28">
        <f t="shared" si="43"/>
        <v>-83430834.109999657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3915806.86</v>
      </c>
      <c r="D220" s="26">
        <v>98844145</v>
      </c>
      <c r="E220" s="26">
        <v>2013185.01</v>
      </c>
      <c r="F220" s="27">
        <f t="shared" si="41"/>
        <v>51.411754511303961</v>
      </c>
      <c r="G220" s="27">
        <f t="shared" si="42"/>
        <v>2.0367266164323645</v>
      </c>
      <c r="H220" s="28">
        <f t="shared" si="43"/>
        <v>-1902621.8499999999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129406807.48</v>
      </c>
      <c r="D221" s="18">
        <v>332713600</v>
      </c>
      <c r="E221" s="18">
        <v>130866670.68000001</v>
      </c>
      <c r="F221" s="19">
        <f t="shared" si="41"/>
        <v>101.12811932264509</v>
      </c>
      <c r="G221" s="19">
        <f t="shared" si="42"/>
        <v>39.333129358102589</v>
      </c>
      <c r="H221" s="20">
        <f t="shared" si="43"/>
        <v>1459863.200000003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129398162.23</v>
      </c>
      <c r="D222" s="26">
        <v>332185600</v>
      </c>
      <c r="E222" s="26">
        <v>130843256.27</v>
      </c>
      <c r="F222" s="27">
        <f t="shared" si="41"/>
        <v>101.11678096125615</v>
      </c>
      <c r="G222" s="27">
        <f t="shared" si="42"/>
        <v>39.388599707512903</v>
      </c>
      <c r="H222" s="28">
        <f t="shared" si="43"/>
        <v>1445094.0399999917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8645.25</v>
      </c>
      <c r="D223" s="26">
        <v>528000</v>
      </c>
      <c r="E223" s="26">
        <v>23414.41</v>
      </c>
      <c r="F223" s="27">
        <f t="shared" si="41"/>
        <v>270.83554553078278</v>
      </c>
      <c r="G223" s="27">
        <f t="shared" si="42"/>
        <v>4.4345473484848483</v>
      </c>
      <c r="H223" s="28">
        <f t="shared" si="43"/>
        <v>14769.16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6082713.25</v>
      </c>
      <c r="D224" s="18">
        <v>25482750</v>
      </c>
      <c r="E224" s="18">
        <v>5957633.6699999999</v>
      </c>
      <c r="F224" s="19">
        <f t="shared" si="41"/>
        <v>97.94368771205842</v>
      </c>
      <c r="G224" s="19">
        <f t="shared" si="42"/>
        <v>23.379084557200457</v>
      </c>
      <c r="H224" s="20">
        <f t="shared" si="43"/>
        <v>-125079.58000000007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5882985.1100000003</v>
      </c>
      <c r="D225" s="26">
        <v>21373750</v>
      </c>
      <c r="E225" s="26">
        <v>5953873.6699999999</v>
      </c>
      <c r="F225" s="27">
        <f t="shared" si="41"/>
        <v>101.2049760227933</v>
      </c>
      <c r="G225" s="27">
        <f t="shared" si="42"/>
        <v>27.856008749049654</v>
      </c>
      <c r="H225" s="28">
        <f t="shared" si="43"/>
        <v>70888.55999999959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199728.14</v>
      </c>
      <c r="D226" s="26">
        <v>4109000</v>
      </c>
      <c r="E226" s="26">
        <v>3760</v>
      </c>
      <c r="F226" s="27">
        <f t="shared" si="41"/>
        <v>1.8825589623975867</v>
      </c>
      <c r="G226" s="27">
        <f t="shared" si="42"/>
        <v>9.1506449257726941E-2</v>
      </c>
      <c r="H226" s="28">
        <f t="shared" si="43"/>
        <v>-195968.14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53910671.659999996</v>
      </c>
      <c r="D227" s="18">
        <v>107014499</v>
      </c>
      <c r="E227" s="18">
        <v>32510835.16</v>
      </c>
      <c r="F227" s="19">
        <f t="shared" ref="F227:F229" si="47">IF(C227=0,"x",E227/C227*100)</f>
        <v>60.305008561267861</v>
      </c>
      <c r="G227" s="19">
        <f t="shared" ref="G227:G229" si="48">IF(D227=0,"x",E227/D227*100)</f>
        <v>30.379841482975124</v>
      </c>
      <c r="H227" s="20">
        <f t="shared" ref="H227:H229" si="49">+E227-C227</f>
        <v>-21399836.499999996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52233572.75</v>
      </c>
      <c r="D228" s="26">
        <v>92635249</v>
      </c>
      <c r="E228" s="26">
        <v>31654306.039999999</v>
      </c>
      <c r="F228" s="27">
        <f t="shared" si="47"/>
        <v>60.601456828357584</v>
      </c>
      <c r="G228" s="27">
        <f t="shared" si="48"/>
        <v>34.170908354766766</v>
      </c>
      <c r="H228" s="28">
        <f t="shared" si="49"/>
        <v>-20579266.710000001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1677098.91</v>
      </c>
      <c r="D229" s="26">
        <v>14379250</v>
      </c>
      <c r="E229" s="26">
        <v>856529.12</v>
      </c>
      <c r="F229" s="27">
        <f t="shared" si="47"/>
        <v>51.072069446398963</v>
      </c>
      <c r="G229" s="27">
        <f t="shared" si="48"/>
        <v>5.9567023314846042</v>
      </c>
      <c r="H229" s="28">
        <f t="shared" si="49"/>
        <v>-820569.78999999992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2032616.06</v>
      </c>
      <c r="D230" s="18">
        <v>6287500</v>
      </c>
      <c r="E230" s="18">
        <v>2026337.35</v>
      </c>
      <c r="F230" s="19">
        <f t="shared" si="41"/>
        <v>99.691102017564504</v>
      </c>
      <c r="G230" s="19">
        <f t="shared" si="42"/>
        <v>32.228029423459247</v>
      </c>
      <c r="H230" s="20">
        <f t="shared" si="43"/>
        <v>-6278.7099999999627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1933516.06</v>
      </c>
      <c r="D231" s="26">
        <v>6119500</v>
      </c>
      <c r="E231" s="26">
        <v>1990593.53</v>
      </c>
      <c r="F231" s="27">
        <f t="shared" si="41"/>
        <v>102.95200392594619</v>
      </c>
      <c r="G231" s="27">
        <f t="shared" si="42"/>
        <v>32.528695645069043</v>
      </c>
      <c r="H231" s="28">
        <f t="shared" si="43"/>
        <v>57077.469999999972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99100</v>
      </c>
      <c r="D232" s="26">
        <v>168000</v>
      </c>
      <c r="E232" s="26">
        <v>35743.82</v>
      </c>
      <c r="F232" s="27">
        <f t="shared" si="41"/>
        <v>36.068435923309785</v>
      </c>
      <c r="G232" s="27">
        <f t="shared" si="42"/>
        <v>21.276083333333336</v>
      </c>
      <c r="H232" s="28">
        <f t="shared" si="43"/>
        <v>-63356.18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1104876.46</v>
      </c>
      <c r="D233" s="18">
        <v>3689000</v>
      </c>
      <c r="E233" s="18">
        <v>1230278.1000000001</v>
      </c>
      <c r="F233" s="19">
        <f t="shared" si="41"/>
        <v>111.34983362755327</v>
      </c>
      <c r="G233" s="19">
        <f t="shared" si="42"/>
        <v>33.34990783410138</v>
      </c>
      <c r="H233" s="20">
        <f t="shared" si="43"/>
        <v>125401.64000000013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1095952.71</v>
      </c>
      <c r="D234" s="26">
        <v>3664000</v>
      </c>
      <c r="E234" s="26">
        <v>1230278.1000000001</v>
      </c>
      <c r="F234" s="27">
        <f t="shared" si="41"/>
        <v>112.25649508179967</v>
      </c>
      <c r="G234" s="27">
        <f t="shared" si="42"/>
        <v>33.577459061135372</v>
      </c>
      <c r="H234" s="28">
        <f t="shared" si="43"/>
        <v>134325.39000000013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8923.75</v>
      </c>
      <c r="D235" s="26">
        <v>25000</v>
      </c>
      <c r="E235" s="26"/>
      <c r="F235" s="27">
        <f t="shared" si="41"/>
        <v>0</v>
      </c>
      <c r="G235" s="27">
        <f t="shared" si="42"/>
        <v>0</v>
      </c>
      <c r="H235" s="28">
        <f t="shared" si="43"/>
        <v>-8923.75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30122627.989999998</v>
      </c>
      <c r="D236" s="18">
        <v>70343000</v>
      </c>
      <c r="E236" s="18">
        <v>31822552.16</v>
      </c>
      <c r="F236" s="19">
        <f t="shared" si="41"/>
        <v>105.64334616011703</v>
      </c>
      <c r="G236" s="19">
        <f t="shared" si="42"/>
        <v>45.239117126082192</v>
      </c>
      <c r="H236" s="20">
        <f t="shared" si="43"/>
        <v>1699924.1700000018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29912873.789999999</v>
      </c>
      <c r="D237" s="26">
        <v>64217000</v>
      </c>
      <c r="E237" s="26">
        <v>27806409.579999998</v>
      </c>
      <c r="F237" s="27">
        <f t="shared" si="41"/>
        <v>92.958001211156784</v>
      </c>
      <c r="G237" s="27">
        <f t="shared" si="42"/>
        <v>43.300698537770373</v>
      </c>
      <c r="H237" s="28">
        <f t="shared" si="43"/>
        <v>-2106464.2100000009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209754.2</v>
      </c>
      <c r="D238" s="26">
        <v>6126000</v>
      </c>
      <c r="E238" s="26">
        <v>4016142.58</v>
      </c>
      <c r="F238" s="27">
        <f t="shared" si="41"/>
        <v>1914.6899466137029</v>
      </c>
      <c r="G238" s="27">
        <f t="shared" si="42"/>
        <v>65.558971269996732</v>
      </c>
      <c r="H238" s="28">
        <f t="shared" si="43"/>
        <v>3806388.38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14060500</v>
      </c>
      <c r="E239" s="18">
        <v>1143892.6200000001</v>
      </c>
      <c r="F239" s="19" t="str">
        <f t="shared" ref="F239:F268" si="50">IF(C239=0,"x",E239/C239*100)</f>
        <v>x</v>
      </c>
      <c r="G239" s="19">
        <f t="shared" ref="G239:G268" si="51">IF(D239=0,"x",E239/D239*100)</f>
        <v>8.1355045695387798</v>
      </c>
      <c r="H239" s="20">
        <f t="shared" ref="H239:H268" si="52">+E239-C239</f>
        <v>1143892.6200000001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4815500</v>
      </c>
      <c r="E240" s="26">
        <v>1109892.6200000001</v>
      </c>
      <c r="F240" s="27" t="str">
        <f t="shared" si="50"/>
        <v>x</v>
      </c>
      <c r="G240" s="27">
        <f t="shared" si="51"/>
        <v>23.0483359983387</v>
      </c>
      <c r="H240" s="28">
        <f t="shared" si="52"/>
        <v>1109892.6200000001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9245000</v>
      </c>
      <c r="E241" s="26">
        <v>34000</v>
      </c>
      <c r="F241" s="27" t="str">
        <f t="shared" si="50"/>
        <v>x</v>
      </c>
      <c r="G241" s="27">
        <f t="shared" si="51"/>
        <v>0.36776636019469983</v>
      </c>
      <c r="H241" s="28">
        <f t="shared" si="52"/>
        <v>34000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63465000</v>
      </c>
      <c r="E242" s="18">
        <v>21308969.09</v>
      </c>
      <c r="F242" s="19" t="str">
        <f t="shared" si="50"/>
        <v>x</v>
      </c>
      <c r="G242" s="19">
        <f t="shared" si="51"/>
        <v>33.575938060348221</v>
      </c>
      <c r="H242" s="20">
        <f t="shared" si="52"/>
        <v>21308969.09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7445000</v>
      </c>
      <c r="E243" s="26">
        <v>1729448.33</v>
      </c>
      <c r="F243" s="27" t="str">
        <f t="shared" si="50"/>
        <v>x</v>
      </c>
      <c r="G243" s="27">
        <f t="shared" si="51"/>
        <v>23.229661920752186</v>
      </c>
      <c r="H243" s="28">
        <f t="shared" si="52"/>
        <v>1729448.33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56020000</v>
      </c>
      <c r="E244" s="26">
        <v>19579520.760000002</v>
      </c>
      <c r="F244" s="27" t="str">
        <f t="shared" si="50"/>
        <v>x</v>
      </c>
      <c r="G244" s="27">
        <f t="shared" si="51"/>
        <v>34.950947447340234</v>
      </c>
      <c r="H244" s="28">
        <f t="shared" si="52"/>
        <v>19579520.760000002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>
        <v>25309183.710000001</v>
      </c>
      <c r="D245" s="18">
        <v>88148500</v>
      </c>
      <c r="E245" s="18">
        <v>16897871.359999999</v>
      </c>
      <c r="F245" s="19">
        <f t="shared" si="50"/>
        <v>66.765769902422505</v>
      </c>
      <c r="G245" s="19">
        <f t="shared" si="51"/>
        <v>19.169777545845928</v>
      </c>
      <c r="H245" s="20">
        <f t="shared" si="52"/>
        <v>-8411312.3500000015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>
        <v>25309183.710000001</v>
      </c>
      <c r="D246" s="26">
        <v>29244500</v>
      </c>
      <c r="E246" s="26">
        <v>9646957.9800000004</v>
      </c>
      <c r="F246" s="27">
        <f t="shared" si="50"/>
        <v>38.116432716825855</v>
      </c>
      <c r="G246" s="27">
        <f t="shared" si="51"/>
        <v>32.987255654909468</v>
      </c>
      <c r="H246" s="28">
        <f t="shared" si="52"/>
        <v>-15662225.73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58904000</v>
      </c>
      <c r="E247" s="26">
        <v>7250913.3799999999</v>
      </c>
      <c r="F247" s="27" t="str">
        <f t="shared" si="50"/>
        <v>x</v>
      </c>
      <c r="G247" s="27">
        <f t="shared" si="51"/>
        <v>12.309713058535923</v>
      </c>
      <c r="H247" s="28">
        <f t="shared" si="52"/>
        <v>7250913.3799999999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30044600</v>
      </c>
      <c r="E248" s="18">
        <v>1405371.39</v>
      </c>
      <c r="F248" s="19" t="str">
        <f t="shared" si="50"/>
        <v>x</v>
      </c>
      <c r="G248" s="19">
        <f t="shared" si="51"/>
        <v>4.677617242366348</v>
      </c>
      <c r="H248" s="20">
        <f t="shared" si="52"/>
        <v>1405371.39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6682900</v>
      </c>
      <c r="E249" s="26">
        <v>1138888.69</v>
      </c>
      <c r="F249" s="27" t="str">
        <f t="shared" si="50"/>
        <v>x</v>
      </c>
      <c r="G249" s="27">
        <f t="shared" si="51"/>
        <v>17.041833485462899</v>
      </c>
      <c r="H249" s="28">
        <f t="shared" si="52"/>
        <v>1138888.69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23361700</v>
      </c>
      <c r="E250" s="26">
        <v>266482.7</v>
      </c>
      <c r="F250" s="27" t="str">
        <f t="shared" si="50"/>
        <v>x</v>
      </c>
      <c r="G250" s="27">
        <f t="shared" si="51"/>
        <v>1.1406819709182123</v>
      </c>
      <c r="H250" s="28">
        <f t="shared" si="52"/>
        <v>266482.7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26120000</v>
      </c>
      <c r="D251" s="18">
        <v>37088000</v>
      </c>
      <c r="E251" s="18">
        <v>7688507.5899999999</v>
      </c>
      <c r="F251" s="19">
        <f t="shared" si="50"/>
        <v>29.435327679938744</v>
      </c>
      <c r="G251" s="19">
        <f t="shared" si="51"/>
        <v>20.730445400129422</v>
      </c>
      <c r="H251" s="20">
        <f t="shared" si="52"/>
        <v>-18431492.41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26120000</v>
      </c>
      <c r="D252" s="26">
        <v>23121000</v>
      </c>
      <c r="E252" s="26">
        <v>6732444.7599999998</v>
      </c>
      <c r="F252" s="27">
        <f t="shared" si="50"/>
        <v>25.775056508422661</v>
      </c>
      <c r="G252" s="27">
        <f t="shared" si="51"/>
        <v>29.118311318714586</v>
      </c>
      <c r="H252" s="28">
        <f t="shared" si="52"/>
        <v>-19387555.240000002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13967000</v>
      </c>
      <c r="E253" s="26">
        <v>956062.83</v>
      </c>
      <c r="F253" s="27" t="str">
        <f t="shared" si="50"/>
        <v>x</v>
      </c>
      <c r="G253" s="27">
        <f t="shared" si="51"/>
        <v>6.8451552230257038</v>
      </c>
      <c r="H253" s="28">
        <f t="shared" si="52"/>
        <v>956062.83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>
        <v>21150000</v>
      </c>
      <c r="D254" s="18">
        <v>350800200</v>
      </c>
      <c r="E254" s="18">
        <v>81875322.069999993</v>
      </c>
      <c r="F254" s="19">
        <f t="shared" si="50"/>
        <v>387.11736203309692</v>
      </c>
      <c r="G254" s="19">
        <f t="shared" si="51"/>
        <v>23.339588195787801</v>
      </c>
      <c r="H254" s="20">
        <f t="shared" si="52"/>
        <v>60725322.069999993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>
        <v>21150000</v>
      </c>
      <c r="D255" s="26">
        <v>115029500</v>
      </c>
      <c r="E255" s="26">
        <v>31380342.390000001</v>
      </c>
      <c r="F255" s="27">
        <f t="shared" si="50"/>
        <v>148.37041319148935</v>
      </c>
      <c r="G255" s="27">
        <f t="shared" si="51"/>
        <v>27.280256273390741</v>
      </c>
      <c r="H255" s="28">
        <f t="shared" si="52"/>
        <v>10230342.390000001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235770700</v>
      </c>
      <c r="E256" s="26">
        <v>50494979.68</v>
      </c>
      <c r="F256" s="27" t="str">
        <f t="shared" si="50"/>
        <v>x</v>
      </c>
      <c r="G256" s="27">
        <f t="shared" si="51"/>
        <v>21.416986792676106</v>
      </c>
      <c r="H256" s="28">
        <f t="shared" si="52"/>
        <v>50494979.68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123849031</v>
      </c>
      <c r="E257" s="18">
        <v>1391236.54</v>
      </c>
      <c r="F257" s="19" t="str">
        <f t="shared" si="50"/>
        <v>x</v>
      </c>
      <c r="G257" s="19">
        <f t="shared" si="51"/>
        <v>1.1233325999942625</v>
      </c>
      <c r="H257" s="20">
        <f t="shared" si="52"/>
        <v>1391236.54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8789700</v>
      </c>
      <c r="E258" s="26">
        <v>1316611.54</v>
      </c>
      <c r="F258" s="27" t="str">
        <f t="shared" si="50"/>
        <v>x</v>
      </c>
      <c r="G258" s="27">
        <f t="shared" si="51"/>
        <v>14.979027043016258</v>
      </c>
      <c r="H258" s="28">
        <f t="shared" si="52"/>
        <v>1316611.54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115059331</v>
      </c>
      <c r="E259" s="26">
        <v>74625</v>
      </c>
      <c r="F259" s="27" t="str">
        <f t="shared" si="50"/>
        <v>x</v>
      </c>
      <c r="G259" s="27">
        <f t="shared" si="51"/>
        <v>6.4857842776784441E-2</v>
      </c>
      <c r="H259" s="28">
        <f t="shared" si="52"/>
        <v>74625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5304766.9800000004</v>
      </c>
      <c r="D260" s="18">
        <v>95001500</v>
      </c>
      <c r="E260" s="18">
        <v>12491048.470000001</v>
      </c>
      <c r="F260" s="19">
        <f t="shared" si="50"/>
        <v>235.46837244866126</v>
      </c>
      <c r="G260" s="19">
        <f t="shared" si="51"/>
        <v>13.148264469508378</v>
      </c>
      <c r="H260" s="20">
        <f t="shared" si="52"/>
        <v>7186281.4900000002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5304766.9800000004</v>
      </c>
      <c r="D261" s="26">
        <v>40089500</v>
      </c>
      <c r="E261" s="26">
        <v>10480234.68</v>
      </c>
      <c r="F261" s="27">
        <f t="shared" si="50"/>
        <v>197.56258322962188</v>
      </c>
      <c r="G261" s="27">
        <f t="shared" si="51"/>
        <v>26.142093765200364</v>
      </c>
      <c r="H261" s="28">
        <f t="shared" si="52"/>
        <v>5175467.6999999993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54912000</v>
      </c>
      <c r="E262" s="26">
        <v>2010813.79</v>
      </c>
      <c r="F262" s="27" t="str">
        <f t="shared" si="50"/>
        <v>x</v>
      </c>
      <c r="G262" s="27">
        <f t="shared" si="51"/>
        <v>3.6618840872669001</v>
      </c>
      <c r="H262" s="28">
        <f t="shared" si="52"/>
        <v>2010813.79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>
        <v>2832885.91</v>
      </c>
      <c r="D263" s="18">
        <v>91330000</v>
      </c>
      <c r="E263" s="18">
        <v>2057591.49</v>
      </c>
      <c r="F263" s="19">
        <f t="shared" si="50"/>
        <v>72.632345790445186</v>
      </c>
      <c r="G263" s="19">
        <f t="shared" si="51"/>
        <v>2.252919621154057</v>
      </c>
      <c r="H263" s="20">
        <f t="shared" si="52"/>
        <v>-775294.42000000016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>
        <v>2832885.91</v>
      </c>
      <c r="D264" s="26">
        <v>9331000</v>
      </c>
      <c r="E264" s="26">
        <v>1578591.49</v>
      </c>
      <c r="F264" s="27">
        <f t="shared" si="50"/>
        <v>55.72379333836286</v>
      </c>
      <c r="G264" s="27">
        <f t="shared" si="51"/>
        <v>16.917709677419353</v>
      </c>
      <c r="H264" s="28">
        <f t="shared" si="52"/>
        <v>-1254294.4200000002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81999000</v>
      </c>
      <c r="E265" s="26">
        <v>479000</v>
      </c>
      <c r="F265" s="27" t="str">
        <f t="shared" si="50"/>
        <v>x</v>
      </c>
      <c r="G265" s="27">
        <f t="shared" si="51"/>
        <v>0.58415346528616208</v>
      </c>
      <c r="H265" s="28">
        <f t="shared" si="52"/>
        <v>479000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21610000</v>
      </c>
      <c r="E266" s="18">
        <v>5520252.8600000003</v>
      </c>
      <c r="F266" s="19" t="str">
        <f t="shared" si="50"/>
        <v>x</v>
      </c>
      <c r="G266" s="19">
        <f t="shared" si="51"/>
        <v>25.544899861175384</v>
      </c>
      <c r="H266" s="20">
        <f t="shared" si="52"/>
        <v>5520252.8600000003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18134000</v>
      </c>
      <c r="E267" s="26">
        <v>5096483.41</v>
      </c>
      <c r="F267" s="27" t="str">
        <f t="shared" si="50"/>
        <v>x</v>
      </c>
      <c r="G267" s="27">
        <f t="shared" si="51"/>
        <v>28.104573784052057</v>
      </c>
      <c r="H267" s="28">
        <f t="shared" si="52"/>
        <v>5096483.41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3476000</v>
      </c>
      <c r="E268" s="26">
        <v>423769.45</v>
      </c>
      <c r="F268" s="27" t="str">
        <f t="shared" si="50"/>
        <v>x</v>
      </c>
      <c r="G268" s="27">
        <f t="shared" si="51"/>
        <v>12.191296029919448</v>
      </c>
      <c r="H268" s="28">
        <f t="shared" si="52"/>
        <v>423769.45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446848738.31</v>
      </c>
      <c r="D269" s="18">
        <v>2309699851</v>
      </c>
      <c r="E269" s="18">
        <v>572981519.32000005</v>
      </c>
      <c r="F269" s="19">
        <f t="shared" si="41"/>
        <v>128.22717626708297</v>
      </c>
      <c r="G269" s="19">
        <f t="shared" si="42"/>
        <v>24.807618144492839</v>
      </c>
      <c r="H269" s="20">
        <f t="shared" si="43"/>
        <v>126132781.01000005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205355189.11000001</v>
      </c>
      <c r="D270" s="18">
        <v>727859313</v>
      </c>
      <c r="E270" s="18">
        <v>218265360.59</v>
      </c>
      <c r="F270" s="19">
        <f t="shared" si="41"/>
        <v>106.28675201048101</v>
      </c>
      <c r="G270" s="19">
        <f t="shared" si="42"/>
        <v>29.987300662593846</v>
      </c>
      <c r="H270" s="20">
        <f t="shared" si="43"/>
        <v>12910171.479999989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205022239.68000001</v>
      </c>
      <c r="D271" s="26">
        <v>703017809</v>
      </c>
      <c r="E271" s="26">
        <v>213136629.97</v>
      </c>
      <c r="F271" s="27">
        <f t="shared" si="41"/>
        <v>103.95780979793459</v>
      </c>
      <c r="G271" s="27">
        <f t="shared" si="42"/>
        <v>30.317387019423286</v>
      </c>
      <c r="H271" s="28">
        <f t="shared" si="43"/>
        <v>8114390.2899999917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332949.43</v>
      </c>
      <c r="D272" s="26">
        <v>24841504</v>
      </c>
      <c r="E272" s="26">
        <v>5128730.62</v>
      </c>
      <c r="F272" s="27">
        <f t="shared" si="41"/>
        <v>1540.3932723356818</v>
      </c>
      <c r="G272" s="27">
        <f t="shared" si="42"/>
        <v>20.645813635116458</v>
      </c>
      <c r="H272" s="28">
        <f t="shared" si="43"/>
        <v>4795781.1900000004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126119122.40000001</v>
      </c>
      <c r="D273" s="18">
        <v>327239000</v>
      </c>
      <c r="E273" s="18">
        <v>213056095.25999999</v>
      </c>
      <c r="F273" s="19">
        <f t="shared" si="41"/>
        <v>168.93242769662658</v>
      </c>
      <c r="G273" s="19">
        <f t="shared" si="42"/>
        <v>65.107183208602876</v>
      </c>
      <c r="H273" s="20">
        <f t="shared" si="43"/>
        <v>86936972.859999985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123445723.5</v>
      </c>
      <c r="D274" s="26">
        <v>294759000</v>
      </c>
      <c r="E274" s="26">
        <v>209691454.00999999</v>
      </c>
      <c r="F274" s="27">
        <f t="shared" si="41"/>
        <v>169.86530441453485</v>
      </c>
      <c r="G274" s="27">
        <f t="shared" si="42"/>
        <v>71.139966552335977</v>
      </c>
      <c r="H274" s="28">
        <f t="shared" si="43"/>
        <v>86245730.50999999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2673398.9</v>
      </c>
      <c r="D275" s="26">
        <v>32480000</v>
      </c>
      <c r="E275" s="26">
        <v>3364641.25</v>
      </c>
      <c r="F275" s="27">
        <f t="shared" ref="F275" si="53">IF(C275=0,"x",E275/C275*100)</f>
        <v>125.85631160392863</v>
      </c>
      <c r="G275" s="27">
        <f t="shared" ref="G275" si="54">IF(D275=0,"x",E275/D275*100)</f>
        <v>10.359117149014779</v>
      </c>
      <c r="H275" s="28">
        <f t="shared" ref="H275" si="55">+E275-C275</f>
        <v>691242.35000000009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115374426.8</v>
      </c>
      <c r="D276" s="18">
        <v>347115134</v>
      </c>
      <c r="E276" s="18">
        <v>112777552.31999999</v>
      </c>
      <c r="F276" s="19">
        <f t="shared" si="41"/>
        <v>97.749176700568441</v>
      </c>
      <c r="G276" s="19">
        <f t="shared" si="42"/>
        <v>32.489955427872523</v>
      </c>
      <c r="H276" s="20">
        <f t="shared" si="43"/>
        <v>-2596874.4800000042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110825129.31</v>
      </c>
      <c r="D277" s="26">
        <v>331755134</v>
      </c>
      <c r="E277" s="26">
        <v>109407684.25</v>
      </c>
      <c r="F277" s="27">
        <f t="shared" si="41"/>
        <v>98.721007528865485</v>
      </c>
      <c r="G277" s="27">
        <f t="shared" si="42"/>
        <v>32.978444954524804</v>
      </c>
      <c r="H277" s="28">
        <f t="shared" si="43"/>
        <v>-1417445.0600000024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4549297.49</v>
      </c>
      <c r="D278" s="26">
        <v>15360000</v>
      </c>
      <c r="E278" s="26">
        <v>3369868.07</v>
      </c>
      <c r="F278" s="27">
        <f t="shared" si="41"/>
        <v>74.074471441083972</v>
      </c>
      <c r="G278" s="27">
        <f t="shared" si="42"/>
        <v>21.939245247395831</v>
      </c>
      <c r="H278" s="28">
        <f t="shared" si="43"/>
        <v>-1179429.4200000004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/>
      <c r="D279" s="18">
        <v>907486404</v>
      </c>
      <c r="E279" s="18">
        <v>28882511.149999999</v>
      </c>
      <c r="F279" s="19" t="str">
        <f t="shared" si="41"/>
        <v>x</v>
      </c>
      <c r="G279" s="19">
        <f t="shared" si="42"/>
        <v>3.1826935392852453</v>
      </c>
      <c r="H279" s="20">
        <f t="shared" si="43"/>
        <v>28882511.149999999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/>
      <c r="D280" s="26">
        <v>899495404</v>
      </c>
      <c r="E280" s="26">
        <v>28803416.690000001</v>
      </c>
      <c r="F280" s="27" t="str">
        <f t="shared" si="41"/>
        <v>x</v>
      </c>
      <c r="G280" s="27">
        <f t="shared" si="42"/>
        <v>3.2021749707572718</v>
      </c>
      <c r="H280" s="28">
        <f t="shared" si="43"/>
        <v>28803416.690000001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/>
      <c r="D281" s="26">
        <v>7991000</v>
      </c>
      <c r="E281" s="26">
        <v>79094.460000000006</v>
      </c>
      <c r="F281" s="27" t="str">
        <f t="shared" si="41"/>
        <v>x</v>
      </c>
      <c r="G281" s="27">
        <f t="shared" si="42"/>
        <v>0.98979426855212127</v>
      </c>
      <c r="H281" s="28">
        <f t="shared" si="43"/>
        <v>79094.460000000006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2207358497.0100002</v>
      </c>
      <c r="D282" s="18">
        <v>7020387223</v>
      </c>
      <c r="E282" s="18">
        <v>2417898743.0700002</v>
      </c>
      <c r="F282" s="19">
        <f t="shared" si="41"/>
        <v>109.53810839268698</v>
      </c>
      <c r="G282" s="19">
        <f t="shared" si="42"/>
        <v>34.44110226781433</v>
      </c>
      <c r="H282" s="20">
        <f t="shared" si="43"/>
        <v>210540246.05999994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1175795478.6300001</v>
      </c>
      <c r="D283" s="18">
        <v>4924071888</v>
      </c>
      <c r="E283" s="18">
        <v>1814318905.03</v>
      </c>
      <c r="F283" s="19">
        <f t="shared" si="41"/>
        <v>154.30565417244054</v>
      </c>
      <c r="G283" s="19">
        <f t="shared" si="42"/>
        <v>36.845906117892156</v>
      </c>
      <c r="H283" s="20">
        <f t="shared" si="43"/>
        <v>638523426.39999986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1132018344.1199999</v>
      </c>
      <c r="D284" s="26">
        <v>4835651570</v>
      </c>
      <c r="E284" s="26">
        <v>1811312808.9100001</v>
      </c>
      <c r="F284" s="27">
        <f t="shared" si="41"/>
        <v>160.00737252346076</v>
      </c>
      <c r="G284" s="27">
        <f t="shared" si="42"/>
        <v>37.45747150492069</v>
      </c>
      <c r="H284" s="28">
        <f t="shared" si="43"/>
        <v>679294464.7900002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43777134.509999998</v>
      </c>
      <c r="D285" s="26">
        <v>88420318</v>
      </c>
      <c r="E285" s="26">
        <v>3006096.12</v>
      </c>
      <c r="F285" s="27">
        <f t="shared" si="41"/>
        <v>6.8668179259501745</v>
      </c>
      <c r="G285" s="27">
        <f t="shared" si="42"/>
        <v>3.3997798107896422</v>
      </c>
      <c r="H285" s="28">
        <f t="shared" si="43"/>
        <v>-40771038.390000001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208337765.22999999</v>
      </c>
      <c r="D286" s="18">
        <v>781755303</v>
      </c>
      <c r="E286" s="18">
        <v>193569032.03999999</v>
      </c>
      <c r="F286" s="19">
        <f t="shared" ref="F286:F349" si="56">IF(C286=0,"x",E286/C286*100)</f>
        <v>92.911158870454585</v>
      </c>
      <c r="G286" s="19">
        <f t="shared" ref="G286:G349" si="57">IF(D286=0,"x",E286/D286*100)</f>
        <v>24.760821103122087</v>
      </c>
      <c r="H286" s="20">
        <f t="shared" ref="H286:H349" si="58">+E286-C286</f>
        <v>-14768733.189999998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140363093.91</v>
      </c>
      <c r="D287" s="26">
        <v>499876633</v>
      </c>
      <c r="E287" s="26">
        <v>118894607.91</v>
      </c>
      <c r="F287" s="27">
        <f t="shared" si="56"/>
        <v>84.705035061591431</v>
      </c>
      <c r="G287" s="27">
        <f t="shared" si="57"/>
        <v>23.784790098400137</v>
      </c>
      <c r="H287" s="28">
        <f t="shared" si="58"/>
        <v>-21468486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67974671.319999993</v>
      </c>
      <c r="D288" s="26">
        <v>281878670</v>
      </c>
      <c r="E288" s="26">
        <v>74674424.129999995</v>
      </c>
      <c r="F288" s="27">
        <f t="shared" si="56"/>
        <v>109.85624892316139</v>
      </c>
      <c r="G288" s="27">
        <f t="shared" si="57"/>
        <v>26.491690247438726</v>
      </c>
      <c r="H288" s="28">
        <f t="shared" si="58"/>
        <v>6699752.8100000024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53973716.079999998</v>
      </c>
      <c r="D289" s="18">
        <v>260105520</v>
      </c>
      <c r="E289" s="18">
        <v>72213738.510000005</v>
      </c>
      <c r="F289" s="19">
        <f t="shared" si="56"/>
        <v>133.79426831194019</v>
      </c>
      <c r="G289" s="19">
        <f t="shared" si="57"/>
        <v>27.763247204442258</v>
      </c>
      <c r="H289" s="20">
        <f t="shared" si="58"/>
        <v>18240022.430000007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41977212.270000003</v>
      </c>
      <c r="D290" s="26">
        <v>131953281</v>
      </c>
      <c r="E290" s="26">
        <v>44611114.399999999</v>
      </c>
      <c r="F290" s="27">
        <f t="shared" si="56"/>
        <v>106.27459992592784</v>
      </c>
      <c r="G290" s="27">
        <f t="shared" si="57"/>
        <v>33.808264608441227</v>
      </c>
      <c r="H290" s="28">
        <f t="shared" si="58"/>
        <v>2633902.1299999952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11996503.810000001</v>
      </c>
      <c r="D291" s="26">
        <v>128152239</v>
      </c>
      <c r="E291" s="26">
        <v>27602624.109999999</v>
      </c>
      <c r="F291" s="27">
        <f t="shared" si="56"/>
        <v>230.08890379371286</v>
      </c>
      <c r="G291" s="27">
        <f t="shared" si="57"/>
        <v>21.538932386503213</v>
      </c>
      <c r="H291" s="28">
        <f t="shared" si="58"/>
        <v>15606120.299999999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249170726.02000001</v>
      </c>
      <c r="D292" s="18">
        <v>569400000</v>
      </c>
      <c r="E292" s="18">
        <v>114564340.37</v>
      </c>
      <c r="F292" s="19">
        <f t="shared" si="56"/>
        <v>45.978250414859872</v>
      </c>
      <c r="G292" s="19">
        <f t="shared" si="57"/>
        <v>20.120186225851775</v>
      </c>
      <c r="H292" s="20">
        <f t="shared" si="58"/>
        <v>-134606385.65000001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107500672.31</v>
      </c>
      <c r="D293" s="26">
        <v>305979579</v>
      </c>
      <c r="E293" s="26">
        <v>114280705.76000001</v>
      </c>
      <c r="F293" s="27">
        <f t="shared" si="56"/>
        <v>106.30696841639129</v>
      </c>
      <c r="G293" s="27">
        <f t="shared" si="57"/>
        <v>37.349128374348147</v>
      </c>
      <c r="H293" s="28">
        <f t="shared" si="58"/>
        <v>6780033.450000003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141670053.71000001</v>
      </c>
      <c r="D294" s="26">
        <v>263420421</v>
      </c>
      <c r="E294" s="26">
        <v>283634.61</v>
      </c>
      <c r="F294" s="27">
        <f t="shared" si="56"/>
        <v>0.2002078792040291</v>
      </c>
      <c r="G294" s="27">
        <f t="shared" si="57"/>
        <v>0.10767373650200035</v>
      </c>
      <c r="H294" s="28">
        <f t="shared" si="58"/>
        <v>-141386419.09999999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10295756.109999999</v>
      </c>
      <c r="D295" s="18">
        <v>33468000</v>
      </c>
      <c r="E295" s="18">
        <v>11472642.859999999</v>
      </c>
      <c r="F295" s="19">
        <f t="shared" si="56"/>
        <v>111.43079476073565</v>
      </c>
      <c r="G295" s="19">
        <f t="shared" si="57"/>
        <v>34.279439643838892</v>
      </c>
      <c r="H295" s="20">
        <f t="shared" si="58"/>
        <v>1176886.75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10269125.18</v>
      </c>
      <c r="D296" s="26">
        <v>32334000</v>
      </c>
      <c r="E296" s="26">
        <v>11104079.619999999</v>
      </c>
      <c r="F296" s="27">
        <f t="shared" si="56"/>
        <v>108.13072608780878</v>
      </c>
      <c r="G296" s="27">
        <f t="shared" si="57"/>
        <v>34.341806210181232</v>
      </c>
      <c r="H296" s="28">
        <f t="shared" si="58"/>
        <v>834954.43999999948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26630.93</v>
      </c>
      <c r="D297" s="26">
        <v>1134000</v>
      </c>
      <c r="E297" s="26">
        <v>368563.24</v>
      </c>
      <c r="F297" s="27">
        <f t="shared" si="56"/>
        <v>1383.9668385595246</v>
      </c>
      <c r="G297" s="27">
        <f t="shared" si="57"/>
        <v>32.501167548500881</v>
      </c>
      <c r="H297" s="28">
        <f t="shared" si="58"/>
        <v>341932.31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454785275.19999999</v>
      </c>
      <c r="D298" s="18">
        <v>142471000</v>
      </c>
      <c r="E298" s="18">
        <v>151421709.34999999</v>
      </c>
      <c r="F298" s="27">
        <f t="shared" ref="F298:F312" si="59">IF(C298=0,"x",E298/C298*100)</f>
        <v>33.295209323435017</v>
      </c>
      <c r="G298" s="27">
        <f t="shared" ref="G298:G312" si="60">IF(D298=0,"x",E298/D298*100)</f>
        <v>106.28247808325904</v>
      </c>
      <c r="H298" s="28">
        <f t="shared" ref="H298:H312" si="61">+E298-C298</f>
        <v>-303363565.85000002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63881921.689999998</v>
      </c>
      <c r="D299" s="26">
        <v>38831000</v>
      </c>
      <c r="E299" s="26">
        <v>25000516.350000001</v>
      </c>
      <c r="F299" s="27">
        <f t="shared" si="59"/>
        <v>39.135510780843582</v>
      </c>
      <c r="G299" s="27">
        <f t="shared" si="60"/>
        <v>64.382880559346916</v>
      </c>
      <c r="H299" s="28">
        <f t="shared" si="61"/>
        <v>-38881405.339999996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390903353.50999999</v>
      </c>
      <c r="D300" s="26">
        <v>103640000</v>
      </c>
      <c r="E300" s="26">
        <v>126421193</v>
      </c>
      <c r="F300" s="27">
        <f t="shared" si="59"/>
        <v>32.340779853853554</v>
      </c>
      <c r="G300" s="27">
        <f t="shared" si="60"/>
        <v>121.98108162871478</v>
      </c>
      <c r="H300" s="28">
        <f t="shared" si="61"/>
        <v>-264482160.50999999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5936594.3899999997</v>
      </c>
      <c r="D301" s="18">
        <v>17512218</v>
      </c>
      <c r="E301" s="18">
        <v>6051036.1799999997</v>
      </c>
      <c r="F301" s="27">
        <f t="shared" si="59"/>
        <v>101.92773469908562</v>
      </c>
      <c r="G301" s="27">
        <f t="shared" si="60"/>
        <v>34.553225525173339</v>
      </c>
      <c r="H301" s="28">
        <f t="shared" si="61"/>
        <v>114441.79000000004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5874489.7000000002</v>
      </c>
      <c r="D302" s="26">
        <v>16995258</v>
      </c>
      <c r="E302" s="26">
        <v>6012844.6799999997</v>
      </c>
      <c r="F302" s="27">
        <f t="shared" si="59"/>
        <v>102.35518295316781</v>
      </c>
      <c r="G302" s="27">
        <f t="shared" si="60"/>
        <v>35.379543399694199</v>
      </c>
      <c r="H302" s="28">
        <f t="shared" si="61"/>
        <v>138354.97999999952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62104.69</v>
      </c>
      <c r="D303" s="26">
        <v>516960</v>
      </c>
      <c r="E303" s="26">
        <v>38191.5</v>
      </c>
      <c r="F303" s="27">
        <f t="shared" si="59"/>
        <v>61.49535566476542</v>
      </c>
      <c r="G303" s="27">
        <f t="shared" si="60"/>
        <v>7.3877089136490257</v>
      </c>
      <c r="H303" s="28">
        <f t="shared" si="61"/>
        <v>-23913.190000000002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3127224.94</v>
      </c>
      <c r="D304" s="18">
        <v>12780000</v>
      </c>
      <c r="E304" s="18">
        <v>3505510.51</v>
      </c>
      <c r="F304" s="27">
        <f t="shared" si="59"/>
        <v>112.09652574592219</v>
      </c>
      <c r="G304" s="27">
        <f t="shared" si="60"/>
        <v>27.429659702660402</v>
      </c>
      <c r="H304" s="28">
        <f t="shared" si="61"/>
        <v>378285.56999999983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3125112.44</v>
      </c>
      <c r="D305" s="26">
        <v>12605000</v>
      </c>
      <c r="E305" s="26">
        <v>3486460.51</v>
      </c>
      <c r="F305" s="27">
        <f t="shared" si="59"/>
        <v>111.56272220400491</v>
      </c>
      <c r="G305" s="27">
        <f t="shared" si="60"/>
        <v>27.659345577151921</v>
      </c>
      <c r="H305" s="28">
        <f t="shared" si="61"/>
        <v>361348.06999999983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175000</v>
      </c>
      <c r="E306" s="26">
        <v>19050</v>
      </c>
      <c r="F306" s="27">
        <f t="shared" si="59"/>
        <v>901.7751479289941</v>
      </c>
      <c r="G306" s="27">
        <f t="shared" si="60"/>
        <v>10.885714285714286</v>
      </c>
      <c r="H306" s="28">
        <f t="shared" si="61"/>
        <v>16937.5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3885129.26</v>
      </c>
      <c r="D307" s="18">
        <v>8815000</v>
      </c>
      <c r="E307" s="18">
        <v>2622173.0499999998</v>
      </c>
      <c r="F307" s="27">
        <f t="shared" si="59"/>
        <v>67.492556219352139</v>
      </c>
      <c r="G307" s="27">
        <f t="shared" si="60"/>
        <v>29.746716392512763</v>
      </c>
      <c r="H307" s="28">
        <f t="shared" si="61"/>
        <v>-1262956.21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3883128.63</v>
      </c>
      <c r="D308" s="26">
        <v>8775000</v>
      </c>
      <c r="E308" s="26">
        <v>2620178.0499999998</v>
      </c>
      <c r="F308" s="27">
        <f t="shared" si="59"/>
        <v>67.475953017811818</v>
      </c>
      <c r="G308" s="27">
        <f t="shared" si="60"/>
        <v>29.859578917378915</v>
      </c>
      <c r="H308" s="28">
        <f t="shared" si="61"/>
        <v>-1262950.58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2000.63</v>
      </c>
      <c r="D309" s="26">
        <v>40000</v>
      </c>
      <c r="E309" s="26">
        <v>1995</v>
      </c>
      <c r="F309" s="27">
        <f t="shared" si="59"/>
        <v>99.718588644576954</v>
      </c>
      <c r="G309" s="27">
        <f t="shared" si="60"/>
        <v>4.9875000000000007</v>
      </c>
      <c r="H309" s="28">
        <f t="shared" si="61"/>
        <v>-5.6300000000001091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42050831.149999999</v>
      </c>
      <c r="D310" s="18">
        <v>270008294</v>
      </c>
      <c r="E310" s="18">
        <v>48159655.170000002</v>
      </c>
      <c r="F310" s="27">
        <f t="shared" si="59"/>
        <v>114.52723728149188</v>
      </c>
      <c r="G310" s="27">
        <f t="shared" si="60"/>
        <v>17.836361415623774</v>
      </c>
      <c r="H310" s="28">
        <f t="shared" si="61"/>
        <v>6108824.0200000033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41594223.710000001</v>
      </c>
      <c r="D311" s="26">
        <v>264188377</v>
      </c>
      <c r="E311" s="26">
        <v>47864654.539999999</v>
      </c>
      <c r="F311" s="27">
        <f t="shared" si="59"/>
        <v>115.07524427843204</v>
      </c>
      <c r="G311" s="27">
        <f t="shared" si="60"/>
        <v>18.11762314585096</v>
      </c>
      <c r="H311" s="28">
        <f t="shared" si="61"/>
        <v>6270430.8299999982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456607.44</v>
      </c>
      <c r="D312" s="26">
        <v>5819917</v>
      </c>
      <c r="E312" s="26">
        <v>295000.63</v>
      </c>
      <c r="F312" s="27">
        <f t="shared" si="59"/>
        <v>64.607057213084403</v>
      </c>
      <c r="G312" s="27">
        <f t="shared" si="60"/>
        <v>5.0688116342552654</v>
      </c>
      <c r="H312" s="28">
        <f t="shared" si="61"/>
        <v>-161606.81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7055779234.25</v>
      </c>
      <c r="D313" s="18">
        <v>19286502873</v>
      </c>
      <c r="E313" s="18">
        <v>7426091228.8100004</v>
      </c>
      <c r="F313" s="19">
        <f t="shared" si="56"/>
        <v>105.24835007255386</v>
      </c>
      <c r="G313" s="19">
        <f t="shared" si="57"/>
        <v>38.504083802595972</v>
      </c>
      <c r="H313" s="20">
        <f t="shared" si="58"/>
        <v>370311994.56000042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4440855197.8100004</v>
      </c>
      <c r="D314" s="18">
        <v>11527156038</v>
      </c>
      <c r="E314" s="18">
        <v>4886174175.2700005</v>
      </c>
      <c r="F314" s="19">
        <f t="shared" si="56"/>
        <v>110.02777522851022</v>
      </c>
      <c r="G314" s="19">
        <f t="shared" si="57"/>
        <v>42.388375408144192</v>
      </c>
      <c r="H314" s="20">
        <f t="shared" si="58"/>
        <v>445318977.46000004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4309297246.75</v>
      </c>
      <c r="D315" s="26">
        <v>11410205095</v>
      </c>
      <c r="E315" s="26">
        <v>4853520800.1599998</v>
      </c>
      <c r="F315" s="27">
        <f t="shared" si="56"/>
        <v>112.62905578909516</v>
      </c>
      <c r="G315" s="27">
        <f t="shared" si="57"/>
        <v>42.536665728180765</v>
      </c>
      <c r="H315" s="28">
        <f t="shared" si="58"/>
        <v>544223553.40999985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131557951.06</v>
      </c>
      <c r="D316" s="26">
        <v>116950943</v>
      </c>
      <c r="E316" s="26">
        <v>32653375.109999999</v>
      </c>
      <c r="F316" s="27">
        <f t="shared" si="56"/>
        <v>24.820525743143936</v>
      </c>
      <c r="G316" s="27">
        <f t="shared" si="57"/>
        <v>27.920574449750269</v>
      </c>
      <c r="H316" s="28">
        <f t="shared" si="58"/>
        <v>-98904575.950000003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2032066788.53</v>
      </c>
      <c r="D317" s="18">
        <v>5027522260</v>
      </c>
      <c r="E317" s="18">
        <v>1814989520.8699999</v>
      </c>
      <c r="F317" s="19">
        <f t="shared" si="56"/>
        <v>89.317414718586392</v>
      </c>
      <c r="G317" s="19">
        <f t="shared" si="57"/>
        <v>36.101073789576816</v>
      </c>
      <c r="H317" s="20">
        <f t="shared" si="58"/>
        <v>-217077267.66000009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1809121410.8299999</v>
      </c>
      <c r="D318" s="26">
        <v>4422779745</v>
      </c>
      <c r="E318" s="26">
        <v>1617768063.5999999</v>
      </c>
      <c r="F318" s="27">
        <f t="shared" si="56"/>
        <v>89.42285763219121</v>
      </c>
      <c r="G318" s="27">
        <f t="shared" si="57"/>
        <v>36.578083397187122</v>
      </c>
      <c r="H318" s="28">
        <f t="shared" si="58"/>
        <v>-191353347.23000002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222945377.69999999</v>
      </c>
      <c r="D319" s="26">
        <v>604742515</v>
      </c>
      <c r="E319" s="26">
        <v>197221457.27000001</v>
      </c>
      <c r="F319" s="27">
        <f t="shared" si="56"/>
        <v>88.461783466704276</v>
      </c>
      <c r="G319" s="27">
        <f t="shared" si="57"/>
        <v>32.612467683043583</v>
      </c>
      <c r="H319" s="28">
        <f t="shared" si="58"/>
        <v>-25723920.429999977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314509571.08999997</v>
      </c>
      <c r="D320" s="18">
        <v>1170425835</v>
      </c>
      <c r="E320" s="18">
        <v>313387592.27999997</v>
      </c>
      <c r="F320" s="19">
        <f t="shared" si="56"/>
        <v>99.643260837464638</v>
      </c>
      <c r="G320" s="19">
        <f t="shared" si="57"/>
        <v>26.775519038333595</v>
      </c>
      <c r="H320" s="20">
        <f t="shared" si="58"/>
        <v>-1121978.8100000024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269718918.48000002</v>
      </c>
      <c r="D321" s="26">
        <v>697268858</v>
      </c>
      <c r="E321" s="26">
        <v>255217869.38</v>
      </c>
      <c r="F321" s="27">
        <f t="shared" si="56"/>
        <v>94.623644058147406</v>
      </c>
      <c r="G321" s="27">
        <f t="shared" si="57"/>
        <v>36.602505110015969</v>
      </c>
      <c r="H321" s="28">
        <f t="shared" si="58"/>
        <v>-14501049.100000024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44790652.609999999</v>
      </c>
      <c r="D322" s="26">
        <v>473156977</v>
      </c>
      <c r="E322" s="26">
        <v>58169722.899999999</v>
      </c>
      <c r="F322" s="27">
        <f t="shared" si="56"/>
        <v>129.8702285195393</v>
      </c>
      <c r="G322" s="27">
        <f t="shared" si="57"/>
        <v>12.293958607314377</v>
      </c>
      <c r="H322" s="28">
        <f t="shared" si="58"/>
        <v>13379070.289999999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8124696.9400000004</v>
      </c>
      <c r="D323" s="18">
        <v>22555387</v>
      </c>
      <c r="E323" s="18">
        <v>7890497.4199999999</v>
      </c>
      <c r="F323" s="19">
        <f t="shared" si="56"/>
        <v>97.117436850512235</v>
      </c>
      <c r="G323" s="19">
        <f t="shared" si="57"/>
        <v>34.982762299755713</v>
      </c>
      <c r="H323" s="20">
        <f t="shared" si="58"/>
        <v>-234199.52000000048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7983513.3899999997</v>
      </c>
      <c r="D324" s="26">
        <v>21648387</v>
      </c>
      <c r="E324" s="26">
        <v>7691340.3399999999</v>
      </c>
      <c r="F324" s="27">
        <f t="shared" si="56"/>
        <v>96.340294858577309</v>
      </c>
      <c r="G324" s="27">
        <f t="shared" si="57"/>
        <v>35.528468425846235</v>
      </c>
      <c r="H324" s="28">
        <f t="shared" si="58"/>
        <v>-292173.04999999981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141183.54999999999</v>
      </c>
      <c r="D325" s="26">
        <v>907000</v>
      </c>
      <c r="E325" s="26">
        <v>199157.08</v>
      </c>
      <c r="F325" s="27">
        <f t="shared" si="56"/>
        <v>141.06252463548338</v>
      </c>
      <c r="G325" s="27">
        <f t="shared" si="57"/>
        <v>21.95778169790518</v>
      </c>
      <c r="H325" s="28">
        <f t="shared" si="58"/>
        <v>57973.53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42458037.530000001</v>
      </c>
      <c r="D326" s="18">
        <v>101360128</v>
      </c>
      <c r="E326" s="18">
        <v>23153228.870000001</v>
      </c>
      <c r="F326" s="19">
        <f t="shared" si="56"/>
        <v>54.532027896108936</v>
      </c>
      <c r="G326" s="19">
        <f t="shared" si="57"/>
        <v>22.842541072955235</v>
      </c>
      <c r="H326" s="20">
        <f t="shared" si="58"/>
        <v>-19304808.66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33599012.82</v>
      </c>
      <c r="D327" s="26">
        <v>93325589</v>
      </c>
      <c r="E327" s="26">
        <v>23028093.43</v>
      </c>
      <c r="F327" s="27">
        <f t="shared" si="56"/>
        <v>68.538006022285273</v>
      </c>
      <c r="G327" s="27">
        <f t="shared" si="57"/>
        <v>24.675004654939812</v>
      </c>
      <c r="H327" s="28">
        <f t="shared" si="58"/>
        <v>-10570919.390000001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8859024.7100000009</v>
      </c>
      <c r="D328" s="26">
        <v>8034539</v>
      </c>
      <c r="E328" s="26">
        <v>125135.44</v>
      </c>
      <c r="F328" s="27">
        <f t="shared" si="56"/>
        <v>1.4125193697535132</v>
      </c>
      <c r="G328" s="27">
        <f t="shared" si="57"/>
        <v>1.5574688230401272</v>
      </c>
      <c r="H328" s="28">
        <f t="shared" si="58"/>
        <v>-8733889.2700000014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107599198.25</v>
      </c>
      <c r="D329" s="18">
        <v>691909088</v>
      </c>
      <c r="E329" s="18">
        <v>253552842.09</v>
      </c>
      <c r="F329" s="19">
        <f t="shared" si="56"/>
        <v>235.64566113298153</v>
      </c>
      <c r="G329" s="19">
        <f t="shared" si="57"/>
        <v>36.645398432749019</v>
      </c>
      <c r="H329" s="20">
        <f t="shared" si="58"/>
        <v>145953643.84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82167533.530000001</v>
      </c>
      <c r="D330" s="26">
        <v>261839171</v>
      </c>
      <c r="E330" s="26">
        <v>82142641.700000003</v>
      </c>
      <c r="F330" s="27">
        <f t="shared" si="56"/>
        <v>99.969706003173485</v>
      </c>
      <c r="G330" s="27">
        <f t="shared" si="57"/>
        <v>31.371410696988498</v>
      </c>
      <c r="H330" s="28">
        <f t="shared" si="58"/>
        <v>-24891.829999998212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25431664.719999999</v>
      </c>
      <c r="D331" s="26">
        <v>430069917</v>
      </c>
      <c r="E331" s="26">
        <v>171410200.38999999</v>
      </c>
      <c r="F331" s="27">
        <f t="shared" si="56"/>
        <v>674.00306773940508</v>
      </c>
      <c r="G331" s="27">
        <f t="shared" si="57"/>
        <v>39.856356749081797</v>
      </c>
      <c r="H331" s="28">
        <f t="shared" si="58"/>
        <v>145978535.66999999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10186378.99</v>
      </c>
      <c r="D332" s="18">
        <v>26022929</v>
      </c>
      <c r="E332" s="18">
        <v>9941086.3599999994</v>
      </c>
      <c r="F332" s="19">
        <f t="shared" si="56"/>
        <v>97.591954606825396</v>
      </c>
      <c r="G332" s="19">
        <f t="shared" si="57"/>
        <v>38.201258436358181</v>
      </c>
      <c r="H332" s="20">
        <f t="shared" si="58"/>
        <v>-245292.63000000082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10172576.689999999</v>
      </c>
      <c r="D333" s="26">
        <v>25791569</v>
      </c>
      <c r="E333" s="26">
        <v>9900475.5899999999</v>
      </c>
      <c r="F333" s="27">
        <f t="shared" si="56"/>
        <v>97.325150664457666</v>
      </c>
      <c r="G333" s="27">
        <f t="shared" si="57"/>
        <v>38.386480442504293</v>
      </c>
      <c r="H333" s="28">
        <f t="shared" si="58"/>
        <v>-272101.09999999963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13802.3</v>
      </c>
      <c r="D334" s="26">
        <v>231360</v>
      </c>
      <c r="E334" s="26">
        <v>40610.769999999997</v>
      </c>
      <c r="F334" s="27">
        <f t="shared" si="56"/>
        <v>294.23190337842243</v>
      </c>
      <c r="G334" s="27">
        <f t="shared" si="57"/>
        <v>17.553064488243429</v>
      </c>
      <c r="H334" s="28">
        <f t="shared" si="58"/>
        <v>26808.469999999998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16192895.82</v>
      </c>
      <c r="D335" s="18">
        <v>191958628</v>
      </c>
      <c r="E335" s="18">
        <v>26341395.75</v>
      </c>
      <c r="F335" s="19">
        <f t="shared" si="56"/>
        <v>162.67254506427128</v>
      </c>
      <c r="G335" s="19">
        <f t="shared" si="57"/>
        <v>13.72243385173601</v>
      </c>
      <c r="H335" s="20">
        <f t="shared" si="58"/>
        <v>10148499.93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16098838.67</v>
      </c>
      <c r="D336" s="26">
        <v>52179407</v>
      </c>
      <c r="E336" s="26">
        <v>18932728.210000001</v>
      </c>
      <c r="F336" s="27">
        <f t="shared" si="56"/>
        <v>117.60306813485199</v>
      </c>
      <c r="G336" s="27">
        <f t="shared" si="57"/>
        <v>36.283908343381519</v>
      </c>
      <c r="H336" s="28">
        <f t="shared" si="58"/>
        <v>2833889.540000001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94057.15</v>
      </c>
      <c r="D337" s="26">
        <v>139779221</v>
      </c>
      <c r="E337" s="26">
        <v>7408667.54</v>
      </c>
      <c r="F337" s="27">
        <f t="shared" si="56"/>
        <v>7876.7723027967577</v>
      </c>
      <c r="G337" s="27">
        <f t="shared" si="57"/>
        <v>5.3002638639687367</v>
      </c>
      <c r="H337" s="28">
        <f t="shared" si="58"/>
        <v>7314610.3899999997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9248823.0800000001</v>
      </c>
      <c r="D338" s="18">
        <v>37330746</v>
      </c>
      <c r="E338" s="18">
        <v>13205124.74</v>
      </c>
      <c r="F338" s="19">
        <f t="shared" si="56"/>
        <v>142.77627137830385</v>
      </c>
      <c r="G338" s="19">
        <f t="shared" si="57"/>
        <v>35.373321336787647</v>
      </c>
      <c r="H338" s="20">
        <f t="shared" si="58"/>
        <v>3956301.66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9244012.25</v>
      </c>
      <c r="D339" s="26">
        <v>36580441</v>
      </c>
      <c r="E339" s="26">
        <v>13173175.24</v>
      </c>
      <c r="F339" s="27">
        <f t="shared" si="56"/>
        <v>142.50495221920548</v>
      </c>
      <c r="G339" s="27">
        <f t="shared" si="57"/>
        <v>36.011526596959285</v>
      </c>
      <c r="H339" s="28">
        <f t="shared" si="58"/>
        <v>3929162.99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>
        <v>4810.83</v>
      </c>
      <c r="D340" s="26">
        <v>750305</v>
      </c>
      <c r="E340" s="26">
        <v>31949.5</v>
      </c>
      <c r="F340" s="27">
        <f t="shared" si="56"/>
        <v>664.11617122201369</v>
      </c>
      <c r="G340" s="27">
        <f t="shared" si="57"/>
        <v>4.2582016646563732</v>
      </c>
      <c r="H340" s="28">
        <f t="shared" si="58"/>
        <v>27138.67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7841348.3600000003</v>
      </c>
      <c r="D341" s="18">
        <v>24887272</v>
      </c>
      <c r="E341" s="18">
        <v>7958652.21</v>
      </c>
      <c r="F341" s="19">
        <f t="shared" si="56"/>
        <v>101.49596529339757</v>
      </c>
      <c r="G341" s="19">
        <f t="shared" si="57"/>
        <v>31.978805109696236</v>
      </c>
      <c r="H341" s="20">
        <f t="shared" si="58"/>
        <v>117303.84999999963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7718355.3600000003</v>
      </c>
      <c r="D342" s="26">
        <v>23587672</v>
      </c>
      <c r="E342" s="26">
        <v>7765408.6399999997</v>
      </c>
      <c r="F342" s="27">
        <f t="shared" si="56"/>
        <v>100.60962831853857</v>
      </c>
      <c r="G342" s="27">
        <f t="shared" si="57"/>
        <v>32.921471182064934</v>
      </c>
      <c r="H342" s="28">
        <f t="shared" si="58"/>
        <v>47053.279999999329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122993</v>
      </c>
      <c r="D343" s="26">
        <v>1299600</v>
      </c>
      <c r="E343" s="26">
        <v>193243.57</v>
      </c>
      <c r="F343" s="27">
        <f t="shared" si="56"/>
        <v>157.1175351442765</v>
      </c>
      <c r="G343" s="27">
        <f t="shared" si="57"/>
        <v>14.869465220067713</v>
      </c>
      <c r="H343" s="28">
        <f t="shared" si="58"/>
        <v>70250.570000000007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10901428.789999999</v>
      </c>
      <c r="D344" s="18">
        <v>45802472</v>
      </c>
      <c r="E344" s="18">
        <v>8398419.1899999995</v>
      </c>
      <c r="F344" s="19">
        <f t="shared" si="56"/>
        <v>77.039618858988106</v>
      </c>
      <c r="G344" s="19">
        <f t="shared" si="57"/>
        <v>18.336170130730061</v>
      </c>
      <c r="H344" s="20">
        <f t="shared" si="58"/>
        <v>-2503009.5999999996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10816331.539999999</v>
      </c>
      <c r="D345" s="26">
        <v>43671472</v>
      </c>
      <c r="E345" s="26">
        <v>8354464.9500000002</v>
      </c>
      <c r="F345" s="27">
        <f t="shared" si="56"/>
        <v>77.239357161938486</v>
      </c>
      <c r="G345" s="27">
        <f t="shared" si="57"/>
        <v>19.130257276420632</v>
      </c>
      <c r="H345" s="28">
        <f t="shared" si="58"/>
        <v>-2461866.5899999989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85097.25</v>
      </c>
      <c r="D346" s="26">
        <v>2131000</v>
      </c>
      <c r="E346" s="26">
        <v>43954.239999999998</v>
      </c>
      <c r="F346" s="27">
        <f t="shared" si="56"/>
        <v>51.651774881091924</v>
      </c>
      <c r="G346" s="27">
        <f t="shared" si="57"/>
        <v>2.0626109807602067</v>
      </c>
      <c r="H346" s="28">
        <f t="shared" si="58"/>
        <v>-41143.01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39770494.799999997</v>
      </c>
      <c r="D347" s="18">
        <v>354834155</v>
      </c>
      <c r="E347" s="18">
        <v>46600949.649999999</v>
      </c>
      <c r="F347" s="19">
        <f t="shared" si="56"/>
        <v>117.1746790789236</v>
      </c>
      <c r="G347" s="19">
        <f t="shared" si="57"/>
        <v>13.133163477456108</v>
      </c>
      <c r="H347" s="20">
        <f t="shared" si="58"/>
        <v>6830454.8500000015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39436596.799999997</v>
      </c>
      <c r="D348" s="26">
        <v>353388917</v>
      </c>
      <c r="E348" s="26">
        <v>45784857.490000002</v>
      </c>
      <c r="F348" s="27">
        <f t="shared" si="56"/>
        <v>116.09738467595156</v>
      </c>
      <c r="G348" s="27">
        <f t="shared" si="57"/>
        <v>12.955940406586098</v>
      </c>
      <c r="H348" s="28">
        <f t="shared" si="58"/>
        <v>6348260.6900000051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333898</v>
      </c>
      <c r="D349" s="26">
        <v>1445238</v>
      </c>
      <c r="E349" s="26">
        <v>816092.16000000003</v>
      </c>
      <c r="F349" s="27">
        <f t="shared" si="56"/>
        <v>244.41361134238599</v>
      </c>
      <c r="G349" s="27">
        <f t="shared" si="57"/>
        <v>56.46766553328932</v>
      </c>
      <c r="H349" s="28">
        <f t="shared" si="58"/>
        <v>482194.16000000003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16024374.26</v>
      </c>
      <c r="D350" s="18">
        <v>64737935</v>
      </c>
      <c r="E350" s="18">
        <v>14497744.109999999</v>
      </c>
      <c r="F350" s="19">
        <f t="shared" ref="F350:F418" si="62">IF(C350=0,"x",E350/C350*100)</f>
        <v>90.473074796993657</v>
      </c>
      <c r="G350" s="19">
        <f t="shared" ref="G350:G418" si="63">IF(D350=0,"x",E350/D350*100)</f>
        <v>22.394511208922559</v>
      </c>
      <c r="H350" s="20">
        <f t="shared" ref="H350:H419" si="64">+E350-C350</f>
        <v>-1526630.1500000004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16024374.26</v>
      </c>
      <c r="D351" s="26">
        <v>63930560</v>
      </c>
      <c r="E351" s="26">
        <v>14328194.41</v>
      </c>
      <c r="F351" s="27">
        <f t="shared" si="62"/>
        <v>89.415001032308638</v>
      </c>
      <c r="G351" s="27">
        <f t="shared" si="63"/>
        <v>22.412120916819749</v>
      </c>
      <c r="H351" s="28">
        <f t="shared" si="64"/>
        <v>-1696179.8499999996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/>
      <c r="D352" s="26">
        <v>807375</v>
      </c>
      <c r="E352" s="26">
        <v>169549.7</v>
      </c>
      <c r="F352" s="27" t="str">
        <f t="shared" si="62"/>
        <v>x</v>
      </c>
      <c r="G352" s="27">
        <f t="shared" si="63"/>
        <v>21.000117665273262</v>
      </c>
      <c r="H352" s="28">
        <f t="shared" si="64"/>
        <v>169549.7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24994638848.16</v>
      </c>
      <c r="D353" s="18">
        <v>55783183648</v>
      </c>
      <c r="E353" s="18">
        <v>25527127817.82</v>
      </c>
      <c r="F353" s="19">
        <f t="shared" si="62"/>
        <v>102.13041273728666</v>
      </c>
      <c r="G353" s="19">
        <f t="shared" si="63"/>
        <v>45.761331907658565</v>
      </c>
      <c r="H353" s="20">
        <f t="shared" si="64"/>
        <v>532488969.65999985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565137359.94000006</v>
      </c>
      <c r="D354" s="18">
        <v>1784464917</v>
      </c>
      <c r="E354" s="18">
        <v>692772035.36000001</v>
      </c>
      <c r="F354" s="19">
        <f t="shared" si="62"/>
        <v>122.58471735677689</v>
      </c>
      <c r="G354" s="19">
        <f t="shared" si="63"/>
        <v>38.822395932819568</v>
      </c>
      <c r="H354" s="20">
        <f t="shared" si="64"/>
        <v>127634675.41999996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564395044.13</v>
      </c>
      <c r="D355" s="26">
        <v>1771100917</v>
      </c>
      <c r="E355" s="26">
        <v>691888737.27999997</v>
      </c>
      <c r="F355" s="27">
        <f t="shared" si="62"/>
        <v>122.58944235531482</v>
      </c>
      <c r="G355" s="27">
        <f t="shared" si="63"/>
        <v>39.065460959275192</v>
      </c>
      <c r="H355" s="28">
        <f t="shared" si="64"/>
        <v>127493693.14999998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742315.81</v>
      </c>
      <c r="D356" s="26">
        <v>13364000</v>
      </c>
      <c r="E356" s="26">
        <v>883298.08</v>
      </c>
      <c r="F356" s="27">
        <f t="shared" si="62"/>
        <v>118.99222246121901</v>
      </c>
      <c r="G356" s="27">
        <f t="shared" si="63"/>
        <v>6.6095336725531277</v>
      </c>
      <c r="H356" s="28">
        <f t="shared" si="64"/>
        <v>140982.2699999999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18167083002.369999</v>
      </c>
      <c r="D357" s="18">
        <v>44920083542</v>
      </c>
      <c r="E357" s="18">
        <v>18918786133.990002</v>
      </c>
      <c r="F357" s="19">
        <f t="shared" si="62"/>
        <v>104.13772057694644</v>
      </c>
      <c r="G357" s="19">
        <f t="shared" si="63"/>
        <v>42.116542629091626</v>
      </c>
      <c r="H357" s="20">
        <f t="shared" si="64"/>
        <v>751703131.62000275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18155370746.380001</v>
      </c>
      <c r="D358" s="26">
        <v>44864426602</v>
      </c>
      <c r="E358" s="26">
        <v>18906561091.599998</v>
      </c>
      <c r="F358" s="27">
        <f t="shared" si="62"/>
        <v>104.1375654384242</v>
      </c>
      <c r="G358" s="27">
        <f t="shared" si="63"/>
        <v>42.141541803985007</v>
      </c>
      <c r="H358" s="28">
        <f t="shared" si="64"/>
        <v>751190345.21999741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11712255.99</v>
      </c>
      <c r="D359" s="26">
        <v>55656940</v>
      </c>
      <c r="E359" s="26">
        <v>12225042.390000001</v>
      </c>
      <c r="F359" s="27">
        <f t="shared" si="62"/>
        <v>104.37820348562926</v>
      </c>
      <c r="G359" s="27">
        <f t="shared" si="63"/>
        <v>21.964991948892628</v>
      </c>
      <c r="H359" s="28">
        <f t="shared" si="64"/>
        <v>512786.40000000037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4712126340.5900002</v>
      </c>
      <c r="D360" s="18">
        <v>4856304000</v>
      </c>
      <c r="E360" s="18">
        <v>4175371925</v>
      </c>
      <c r="F360" s="19">
        <f t="shared" si="62"/>
        <v>88.609082677465011</v>
      </c>
      <c r="G360" s="19">
        <f t="shared" si="63"/>
        <v>85.978388605820385</v>
      </c>
      <c r="H360" s="20">
        <f t="shared" si="64"/>
        <v>-536754415.59000015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4710924991.5500002</v>
      </c>
      <c r="D361" s="26">
        <v>4797421000</v>
      </c>
      <c r="E361" s="26">
        <v>4174306233.5500002</v>
      </c>
      <c r="F361" s="27">
        <f t="shared" si="62"/>
        <v>88.609057478891415</v>
      </c>
      <c r="G361" s="27">
        <f t="shared" si="63"/>
        <v>87.011463733326721</v>
      </c>
      <c r="H361" s="28">
        <f t="shared" si="64"/>
        <v>-536618758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1201349.04</v>
      </c>
      <c r="D362" s="26">
        <v>58883000</v>
      </c>
      <c r="E362" s="26">
        <v>1065691.45</v>
      </c>
      <c r="F362" s="27">
        <f t="shared" si="62"/>
        <v>88.707895417305195</v>
      </c>
      <c r="G362" s="27">
        <f t="shared" si="63"/>
        <v>1.809845710986193</v>
      </c>
      <c r="H362" s="28">
        <f t="shared" si="64"/>
        <v>-135657.59000000008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94150577.989999995</v>
      </c>
      <c r="D363" s="18">
        <v>233378000</v>
      </c>
      <c r="E363" s="18">
        <v>57313381.990000002</v>
      </c>
      <c r="F363" s="19">
        <f t="shared" si="62"/>
        <v>60.874169031747662</v>
      </c>
      <c r="G363" s="19">
        <f t="shared" si="63"/>
        <v>24.558176859001275</v>
      </c>
      <c r="H363" s="20">
        <f t="shared" si="64"/>
        <v>-36837195.999999993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93361495.890000001</v>
      </c>
      <c r="D364" s="26">
        <v>230608000</v>
      </c>
      <c r="E364" s="26">
        <v>57032937.189999998</v>
      </c>
      <c r="F364" s="27">
        <f t="shared" si="62"/>
        <v>61.088285536038441</v>
      </c>
      <c r="G364" s="27">
        <f t="shared" si="63"/>
        <v>24.731551893256089</v>
      </c>
      <c r="H364" s="28">
        <f t="shared" si="64"/>
        <v>-36328558.700000003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789082.1</v>
      </c>
      <c r="D365" s="26">
        <v>2770000</v>
      </c>
      <c r="E365" s="26">
        <v>280444.79999999999</v>
      </c>
      <c r="F365" s="27">
        <f t="shared" si="62"/>
        <v>35.540636392588297</v>
      </c>
      <c r="G365" s="27">
        <f t="shared" si="63"/>
        <v>10.124361010830324</v>
      </c>
      <c r="H365" s="28">
        <f t="shared" si="64"/>
        <v>-508637.3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23747148.989999998</v>
      </c>
      <c r="D366" s="18">
        <v>80884250</v>
      </c>
      <c r="E366" s="18">
        <v>25956620.079999998</v>
      </c>
      <c r="F366" s="19">
        <f t="shared" si="62"/>
        <v>109.3041530624599</v>
      </c>
      <c r="G366" s="19">
        <f t="shared" si="63"/>
        <v>32.091068508393164</v>
      </c>
      <c r="H366" s="20">
        <f t="shared" si="64"/>
        <v>2209471.09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21618616.68</v>
      </c>
      <c r="D367" s="26">
        <v>66934000</v>
      </c>
      <c r="E367" s="26">
        <v>24195191.699999999</v>
      </c>
      <c r="F367" s="27">
        <f t="shared" si="62"/>
        <v>111.91831585775635</v>
      </c>
      <c r="G367" s="27">
        <f t="shared" si="63"/>
        <v>36.147834732721783</v>
      </c>
      <c r="H367" s="28">
        <f t="shared" si="64"/>
        <v>2576575.0199999996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2128532.31</v>
      </c>
      <c r="D368" s="26">
        <v>13950250</v>
      </c>
      <c r="E368" s="26">
        <v>1761428.38</v>
      </c>
      <c r="F368" s="27">
        <f t="shared" si="62"/>
        <v>82.753189684961839</v>
      </c>
      <c r="G368" s="27">
        <f t="shared" si="63"/>
        <v>12.626500456981057</v>
      </c>
      <c r="H368" s="28">
        <f t="shared" si="64"/>
        <v>-367103.93000000017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18129964.809999999</v>
      </c>
      <c r="D369" s="18">
        <v>64870300</v>
      </c>
      <c r="E369" s="18">
        <v>6648823.4500000002</v>
      </c>
      <c r="F369" s="19">
        <f t="shared" si="62"/>
        <v>36.673118341259489</v>
      </c>
      <c r="G369" s="19">
        <f t="shared" si="63"/>
        <v>10.249410670214258</v>
      </c>
      <c r="H369" s="20">
        <f t="shared" si="64"/>
        <v>-11481141.359999999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18071754.309999999</v>
      </c>
      <c r="D370" s="26">
        <v>64681300</v>
      </c>
      <c r="E370" s="26">
        <v>6589420.7000000002</v>
      </c>
      <c r="F370" s="27">
        <f t="shared" si="62"/>
        <v>36.462540309956218</v>
      </c>
      <c r="G370" s="27">
        <f t="shared" si="63"/>
        <v>10.187520504380709</v>
      </c>
      <c r="H370" s="28">
        <f t="shared" si="64"/>
        <v>-11482333.609999999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58210.5</v>
      </c>
      <c r="D371" s="26">
        <v>189000</v>
      </c>
      <c r="E371" s="26">
        <v>59402.75</v>
      </c>
      <c r="F371" s="27">
        <f t="shared" si="62"/>
        <v>102.04817000369349</v>
      </c>
      <c r="G371" s="27">
        <f t="shared" si="63"/>
        <v>31.430026455026454</v>
      </c>
      <c r="H371" s="28">
        <f t="shared" si="64"/>
        <v>1192.25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1409914126.99</v>
      </c>
      <c r="D372" s="18">
        <v>3820691394</v>
      </c>
      <c r="E372" s="18">
        <v>1645070705.95</v>
      </c>
      <c r="F372" s="27">
        <f t="shared" ref="F372:F374" si="65">IF(C372=0,"x",E372/C372*100)</f>
        <v>116.67878734303001</v>
      </c>
      <c r="G372" s="27">
        <f t="shared" ref="G372:G374" si="66">IF(D372=0,"x",E372/D372*100)</f>
        <v>43.056885163073183</v>
      </c>
      <c r="H372" s="28">
        <f t="shared" ref="H372:H374" si="67">+E372-C372</f>
        <v>235156578.96000004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1394689382.45</v>
      </c>
      <c r="D373" s="26">
        <v>3672771098</v>
      </c>
      <c r="E373" s="26">
        <v>1628109455.1199999</v>
      </c>
      <c r="F373" s="27">
        <f t="shared" si="65"/>
        <v>116.73634829426744</v>
      </c>
      <c r="G373" s="27">
        <f t="shared" si="66"/>
        <v>44.329183923457236</v>
      </c>
      <c r="H373" s="28">
        <f t="shared" si="67"/>
        <v>233420072.66999984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15224744.539999999</v>
      </c>
      <c r="D374" s="26">
        <v>147920296</v>
      </c>
      <c r="E374" s="26">
        <v>16961250.829999998</v>
      </c>
      <c r="F374" s="27">
        <f t="shared" si="65"/>
        <v>111.40581561442737</v>
      </c>
      <c r="G374" s="27">
        <f t="shared" si="66"/>
        <v>11.466479779083189</v>
      </c>
      <c r="H374" s="28">
        <f t="shared" si="67"/>
        <v>1736506.2899999991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1341151.43</v>
      </c>
      <c r="D375" s="18">
        <v>7991325</v>
      </c>
      <c r="E375" s="18">
        <v>1712577.43</v>
      </c>
      <c r="F375" s="19">
        <f t="shared" si="62"/>
        <v>127.6945609341072</v>
      </c>
      <c r="G375" s="19">
        <f t="shared" si="63"/>
        <v>21.430456526295703</v>
      </c>
      <c r="H375" s="20">
        <f t="shared" si="64"/>
        <v>371426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1306388.07</v>
      </c>
      <c r="D376" s="26">
        <v>7808825</v>
      </c>
      <c r="E376" s="26">
        <v>1597537.35</v>
      </c>
      <c r="F376" s="27">
        <f t="shared" si="62"/>
        <v>122.28658441438462</v>
      </c>
      <c r="G376" s="27">
        <f t="shared" si="63"/>
        <v>20.45810157097899</v>
      </c>
      <c r="H376" s="28">
        <f t="shared" si="64"/>
        <v>291149.28000000003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34763.360000000001</v>
      </c>
      <c r="D377" s="26">
        <v>182500</v>
      </c>
      <c r="E377" s="26">
        <v>115040.08</v>
      </c>
      <c r="F377" s="27">
        <f t="shared" si="62"/>
        <v>330.92336298907816</v>
      </c>
      <c r="G377" s="27">
        <f t="shared" si="63"/>
        <v>63.035660273972603</v>
      </c>
      <c r="H377" s="28">
        <f t="shared" si="64"/>
        <v>80276.72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1638697.26</v>
      </c>
      <c r="D378" s="18">
        <v>6150000</v>
      </c>
      <c r="E378" s="18">
        <v>1851536.6</v>
      </c>
      <c r="F378" s="19">
        <f t="shared" si="62"/>
        <v>112.98832586075112</v>
      </c>
      <c r="G378" s="19">
        <f t="shared" si="63"/>
        <v>30.10628617886179</v>
      </c>
      <c r="H378" s="20">
        <f t="shared" si="64"/>
        <v>212839.34000000008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1623586.86</v>
      </c>
      <c r="D379" s="26">
        <v>6130000</v>
      </c>
      <c r="E379" s="26">
        <v>1849314.43</v>
      </c>
      <c r="F379" s="27">
        <f t="shared" si="62"/>
        <v>113.90301779111465</v>
      </c>
      <c r="G379" s="27">
        <f t="shared" si="63"/>
        <v>30.168261500815657</v>
      </c>
      <c r="H379" s="28">
        <f t="shared" si="64"/>
        <v>225727.56999999983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15110.4</v>
      </c>
      <c r="D380" s="26">
        <v>20000</v>
      </c>
      <c r="E380" s="26">
        <v>2222.17</v>
      </c>
      <c r="F380" s="27">
        <f t="shared" si="62"/>
        <v>14.706228822532827</v>
      </c>
      <c r="G380" s="27">
        <f t="shared" si="63"/>
        <v>11.110849999999999</v>
      </c>
      <c r="H380" s="28">
        <f t="shared" si="64"/>
        <v>-12888.23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745395.06</v>
      </c>
      <c r="D381" s="18">
        <v>3847000</v>
      </c>
      <c r="E381" s="18">
        <v>952101.79</v>
      </c>
      <c r="F381" s="19">
        <f t="shared" si="62"/>
        <v>127.73116446465313</v>
      </c>
      <c r="G381" s="19">
        <f t="shared" si="63"/>
        <v>24.749201715622565</v>
      </c>
      <c r="H381" s="20">
        <f t="shared" si="64"/>
        <v>206706.72999999998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741245.06</v>
      </c>
      <c r="D382" s="26">
        <v>3507000</v>
      </c>
      <c r="E382" s="26">
        <v>912808.08</v>
      </c>
      <c r="F382" s="27">
        <f t="shared" si="62"/>
        <v>123.14524969650387</v>
      </c>
      <c r="G382" s="27">
        <f t="shared" si="63"/>
        <v>26.0281745081266</v>
      </c>
      <c r="H382" s="28">
        <f t="shared" si="64"/>
        <v>171563.0199999999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4150</v>
      </c>
      <c r="D383" s="26">
        <v>340000</v>
      </c>
      <c r="E383" s="26">
        <v>39293.71</v>
      </c>
      <c r="F383" s="27">
        <f t="shared" si="62"/>
        <v>946.83638554216873</v>
      </c>
      <c r="G383" s="27">
        <f t="shared" si="63"/>
        <v>11.556973529411763</v>
      </c>
      <c r="H383" s="28">
        <f t="shared" si="64"/>
        <v>35143.71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625082.73</v>
      </c>
      <c r="D384" s="18">
        <v>4518920</v>
      </c>
      <c r="E384" s="18">
        <v>691976.18</v>
      </c>
      <c r="F384" s="19">
        <f t="shared" si="62"/>
        <v>110.70153545915436</v>
      </c>
      <c r="G384" s="19">
        <f t="shared" si="63"/>
        <v>15.312866348596568</v>
      </c>
      <c r="H384" s="20">
        <f t="shared" si="64"/>
        <v>66893.45000000007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625082.73</v>
      </c>
      <c r="D385" s="26">
        <v>4404420</v>
      </c>
      <c r="E385" s="26">
        <v>686717.14</v>
      </c>
      <c r="F385" s="27">
        <f t="shared" si="62"/>
        <v>109.86020042499014</v>
      </c>
      <c r="G385" s="27">
        <f t="shared" si="63"/>
        <v>15.591545311300919</v>
      </c>
      <c r="H385" s="28">
        <f t="shared" si="64"/>
        <v>61634.410000000033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/>
      <c r="D386" s="26">
        <v>114500</v>
      </c>
      <c r="E386" s="26">
        <v>5259.04</v>
      </c>
      <c r="F386" s="27" t="str">
        <f t="shared" si="62"/>
        <v>x</v>
      </c>
      <c r="G386" s="27">
        <f t="shared" si="63"/>
        <v>4.5930480349344975</v>
      </c>
      <c r="H386" s="28">
        <f t="shared" si="64"/>
        <v>5259.04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159697027.05000001</v>
      </c>
      <c r="D387" s="18">
        <v>665562166</v>
      </c>
      <c r="E387" s="18">
        <v>174309219.37</v>
      </c>
      <c r="F387" s="19">
        <f t="shared" si="62"/>
        <v>109.14994636401406</v>
      </c>
      <c r="G387" s="19">
        <f t="shared" si="63"/>
        <v>26.189772837838866</v>
      </c>
      <c r="H387" s="20">
        <f t="shared" si="64"/>
        <v>14612192.319999993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159697027.05000001</v>
      </c>
      <c r="D388" s="18">
        <v>665562166</v>
      </c>
      <c r="E388" s="18">
        <v>174309219.37</v>
      </c>
      <c r="F388" s="19">
        <f t="shared" si="62"/>
        <v>109.14994636401406</v>
      </c>
      <c r="G388" s="19">
        <f t="shared" si="63"/>
        <v>26.189772837838866</v>
      </c>
      <c r="H388" s="20">
        <f t="shared" si="64"/>
        <v>14612192.319999993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159425578.88999999</v>
      </c>
      <c r="D389" s="26">
        <v>651307966</v>
      </c>
      <c r="E389" s="26">
        <v>172411769</v>
      </c>
      <c r="F389" s="27">
        <f t="shared" si="62"/>
        <v>108.14561264284961</v>
      </c>
      <c r="G389" s="27">
        <f t="shared" si="63"/>
        <v>26.471619878820889</v>
      </c>
      <c r="H389" s="28">
        <f t="shared" si="64"/>
        <v>12986190.110000014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271448.15999999997</v>
      </c>
      <c r="D390" s="26">
        <v>14254200</v>
      </c>
      <c r="E390" s="26">
        <v>1897450.37</v>
      </c>
      <c r="F390" s="27">
        <f t="shared" si="62"/>
        <v>699.01021616797857</v>
      </c>
      <c r="G390" s="27">
        <f t="shared" si="63"/>
        <v>13.311517798262971</v>
      </c>
      <c r="H390" s="28">
        <f t="shared" si="64"/>
        <v>1626002.2100000002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33245090.420000002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-33245090.420000002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33245090.420000002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-33245090.420000002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33152544.379999999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-33152544.379999999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92546.04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-92546.04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5312735761.8900003</v>
      </c>
      <c r="D395" s="18">
        <v>15940096849</v>
      </c>
      <c r="E395" s="18">
        <v>8978350876.4799995</v>
      </c>
      <c r="F395" s="19">
        <f t="shared" si="62"/>
        <v>168.99675193493832</v>
      </c>
      <c r="G395" s="19">
        <f t="shared" si="63"/>
        <v>56.325572934290271</v>
      </c>
      <c r="H395" s="20">
        <f t="shared" si="64"/>
        <v>3665615114.5899992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1695987320.1300001</v>
      </c>
      <c r="D396" s="18">
        <v>5714203212</v>
      </c>
      <c r="E396" s="18">
        <v>3719352750.4200001</v>
      </c>
      <c r="F396" s="19">
        <f t="shared" si="62"/>
        <v>219.3030989249911</v>
      </c>
      <c r="G396" s="19">
        <f t="shared" si="63"/>
        <v>65.08961288967194</v>
      </c>
      <c r="H396" s="20">
        <f t="shared" si="64"/>
        <v>2023365430.29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1679966114.1700001</v>
      </c>
      <c r="D397" s="26">
        <v>5643059073</v>
      </c>
      <c r="E397" s="26">
        <v>3718297321.8800001</v>
      </c>
      <c r="F397" s="27">
        <f t="shared" si="62"/>
        <v>221.33168583088073</v>
      </c>
      <c r="G397" s="27">
        <f t="shared" si="63"/>
        <v>65.891518656444873</v>
      </c>
      <c r="H397" s="28">
        <f t="shared" si="64"/>
        <v>2038331207.71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16021205.960000001</v>
      </c>
      <c r="D398" s="26">
        <v>71144139</v>
      </c>
      <c r="E398" s="26">
        <v>1055428.54</v>
      </c>
      <c r="F398" s="27">
        <f t="shared" si="62"/>
        <v>6.5876972222632864</v>
      </c>
      <c r="G398" s="27">
        <f t="shared" si="63"/>
        <v>1.4835073624265802</v>
      </c>
      <c r="H398" s="28">
        <f t="shared" si="64"/>
        <v>-14965777.420000002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15843481.960000001</v>
      </c>
      <c r="D399" s="18">
        <v>65272253</v>
      </c>
      <c r="E399" s="18">
        <v>18007166.32</v>
      </c>
      <c r="F399" s="19">
        <f t="shared" si="62"/>
        <v>113.6566214766593</v>
      </c>
      <c r="G399" s="19">
        <f t="shared" si="63"/>
        <v>27.587781166370956</v>
      </c>
      <c r="H399" s="20">
        <f t="shared" si="64"/>
        <v>2163684.3599999994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15575264.99</v>
      </c>
      <c r="D400" s="26">
        <v>38667253</v>
      </c>
      <c r="E400" s="26">
        <v>17290646.5</v>
      </c>
      <c r="F400" s="27">
        <f t="shared" si="62"/>
        <v>111.01349807596435</v>
      </c>
      <c r="G400" s="27">
        <f t="shared" si="63"/>
        <v>44.716511152214508</v>
      </c>
      <c r="H400" s="28">
        <f t="shared" si="64"/>
        <v>1715381.5099999998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268216.96999999997</v>
      </c>
      <c r="D401" s="26">
        <v>26605000</v>
      </c>
      <c r="E401" s="26">
        <v>716519.82</v>
      </c>
      <c r="F401" s="27">
        <f t="shared" si="62"/>
        <v>267.141866526939</v>
      </c>
      <c r="G401" s="27">
        <f t="shared" si="63"/>
        <v>2.69317729750047</v>
      </c>
      <c r="H401" s="28">
        <f t="shared" si="64"/>
        <v>448302.85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83124312.819999993</v>
      </c>
      <c r="D402" s="18">
        <v>214066949</v>
      </c>
      <c r="E402" s="18">
        <v>181306543.34999999</v>
      </c>
      <c r="F402" s="19">
        <f t="shared" si="62"/>
        <v>218.11493797561599</v>
      </c>
      <c r="G402" s="19">
        <f t="shared" si="63"/>
        <v>84.696186962518908</v>
      </c>
      <c r="H402" s="20">
        <f t="shared" si="64"/>
        <v>98182230.530000001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82333751.579999998</v>
      </c>
      <c r="D403" s="26">
        <v>201628569</v>
      </c>
      <c r="E403" s="26">
        <v>177250434.99000001</v>
      </c>
      <c r="F403" s="27">
        <f t="shared" si="62"/>
        <v>215.2828355182792</v>
      </c>
      <c r="G403" s="27">
        <f t="shared" si="63"/>
        <v>87.909384998908564</v>
      </c>
      <c r="H403" s="28">
        <f t="shared" si="64"/>
        <v>94916683.410000011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790561.24</v>
      </c>
      <c r="D404" s="26">
        <v>12438380</v>
      </c>
      <c r="E404" s="26">
        <v>4056108.36</v>
      </c>
      <c r="F404" s="27">
        <f t="shared" si="62"/>
        <v>513.06693963392388</v>
      </c>
      <c r="G404" s="27">
        <f t="shared" si="63"/>
        <v>32.609619259099659</v>
      </c>
      <c r="H404" s="28">
        <f t="shared" si="64"/>
        <v>3265547.12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75697177</v>
      </c>
      <c r="D405" s="18">
        <v>192328807</v>
      </c>
      <c r="E405" s="18">
        <v>70328068</v>
      </c>
      <c r="F405" s="19">
        <f t="shared" si="62"/>
        <v>92.907121225934219</v>
      </c>
      <c r="G405" s="19">
        <f t="shared" si="63"/>
        <v>36.566580481102868</v>
      </c>
      <c r="H405" s="20">
        <f t="shared" si="64"/>
        <v>-5369109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74807477</v>
      </c>
      <c r="D406" s="26">
        <v>178633309</v>
      </c>
      <c r="E406" s="26">
        <v>69050918</v>
      </c>
      <c r="F406" s="27">
        <f t="shared" si="62"/>
        <v>92.304834715920165</v>
      </c>
      <c r="G406" s="27">
        <f t="shared" si="63"/>
        <v>38.655118906183397</v>
      </c>
      <c r="H406" s="28">
        <f t="shared" si="64"/>
        <v>-5756559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889700</v>
      </c>
      <c r="D407" s="26">
        <v>13695498</v>
      </c>
      <c r="E407" s="26">
        <v>1277150</v>
      </c>
      <c r="F407" s="27">
        <f t="shared" si="62"/>
        <v>143.54838709677421</v>
      </c>
      <c r="G407" s="27">
        <f t="shared" si="63"/>
        <v>9.3253271987626878</v>
      </c>
      <c r="H407" s="28">
        <f t="shared" si="64"/>
        <v>387450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456327541.35000002</v>
      </c>
      <c r="D408" s="18">
        <v>1332217944</v>
      </c>
      <c r="E408" s="18">
        <v>647139687.65999997</v>
      </c>
      <c r="F408" s="19">
        <f t="shared" si="62"/>
        <v>141.81473372076141</v>
      </c>
      <c r="G408" s="19">
        <f t="shared" si="63"/>
        <v>48.576112532830436</v>
      </c>
      <c r="H408" s="20">
        <f t="shared" si="64"/>
        <v>190812146.30999994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394502954.67000002</v>
      </c>
      <c r="D409" s="26">
        <v>988849449</v>
      </c>
      <c r="E409" s="26">
        <v>534212356.52999997</v>
      </c>
      <c r="F409" s="27">
        <f t="shared" si="62"/>
        <v>135.41403181045027</v>
      </c>
      <c r="G409" s="27">
        <f t="shared" si="63"/>
        <v>54.023628882054417</v>
      </c>
      <c r="H409" s="28">
        <f t="shared" si="64"/>
        <v>139709401.85999995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61824586.68</v>
      </c>
      <c r="D410" s="26">
        <v>343368495</v>
      </c>
      <c r="E410" s="26">
        <v>112927331.13</v>
      </c>
      <c r="F410" s="27">
        <f t="shared" si="62"/>
        <v>182.6576402596987</v>
      </c>
      <c r="G410" s="27">
        <f t="shared" si="63"/>
        <v>32.888087513678272</v>
      </c>
      <c r="H410" s="28">
        <f t="shared" si="64"/>
        <v>51102744.449999996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155198445.13</v>
      </c>
      <c r="D411" s="18">
        <v>416998543</v>
      </c>
      <c r="E411" s="18">
        <v>221633615.00999999</v>
      </c>
      <c r="F411" s="19">
        <f t="shared" si="62"/>
        <v>142.80659501733501</v>
      </c>
      <c r="G411" s="19">
        <f t="shared" si="63"/>
        <v>53.149733669453127</v>
      </c>
      <c r="H411" s="20">
        <f t="shared" si="64"/>
        <v>66435169.879999995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152253730.09999999</v>
      </c>
      <c r="D412" s="26">
        <v>401732072</v>
      </c>
      <c r="E412" s="26">
        <v>219743860.86000001</v>
      </c>
      <c r="F412" s="27">
        <f t="shared" si="62"/>
        <v>144.32740709582131</v>
      </c>
      <c r="G412" s="27">
        <f t="shared" si="63"/>
        <v>54.699108230522363</v>
      </c>
      <c r="H412" s="28">
        <f t="shared" si="64"/>
        <v>67490130.76000002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2944715.03</v>
      </c>
      <c r="D413" s="26">
        <v>15266471</v>
      </c>
      <c r="E413" s="26">
        <v>1889754.15</v>
      </c>
      <c r="F413" s="27">
        <f t="shared" si="62"/>
        <v>64.174432186057757</v>
      </c>
      <c r="G413" s="27">
        <f t="shared" si="63"/>
        <v>12.378460942283255</v>
      </c>
      <c r="H413" s="28">
        <f t="shared" si="64"/>
        <v>-1054960.8799999999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504161753.42000002</v>
      </c>
      <c r="D414" s="18">
        <v>1491017873</v>
      </c>
      <c r="E414" s="18">
        <v>806356511.04999995</v>
      </c>
      <c r="F414" s="19">
        <f t="shared" si="62"/>
        <v>159.94004019147636</v>
      </c>
      <c r="G414" s="19">
        <f t="shared" si="63"/>
        <v>54.080941996192955</v>
      </c>
      <c r="H414" s="20">
        <f t="shared" si="64"/>
        <v>302194757.62999994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480206458.01999998</v>
      </c>
      <c r="D415" s="26">
        <v>1398986825</v>
      </c>
      <c r="E415" s="26">
        <v>695148801.91999996</v>
      </c>
      <c r="F415" s="27">
        <f t="shared" si="62"/>
        <v>144.76040259563686</v>
      </c>
      <c r="G415" s="27">
        <f t="shared" si="63"/>
        <v>49.689445925982895</v>
      </c>
      <c r="H415" s="28">
        <f t="shared" si="64"/>
        <v>214942343.89999998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23955295.399999999</v>
      </c>
      <c r="D416" s="26">
        <v>92031048</v>
      </c>
      <c r="E416" s="26">
        <v>111207709.13</v>
      </c>
      <c r="F416" s="27">
        <f t="shared" si="62"/>
        <v>464.23017238184423</v>
      </c>
      <c r="G416" s="27">
        <f t="shared" si="63"/>
        <v>120.83716479029989</v>
      </c>
      <c r="H416" s="28">
        <f t="shared" si="64"/>
        <v>87252413.729999989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371110814.63</v>
      </c>
      <c r="D417" s="18">
        <v>1000375319</v>
      </c>
      <c r="E417" s="18">
        <v>529441710.83999997</v>
      </c>
      <c r="F417" s="19">
        <f t="shared" si="62"/>
        <v>142.66404803316146</v>
      </c>
      <c r="G417" s="19">
        <f t="shared" si="63"/>
        <v>52.924307585801202</v>
      </c>
      <c r="H417" s="20">
        <f t="shared" si="64"/>
        <v>158330896.20999998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364632111.61000001</v>
      </c>
      <c r="D418" s="26">
        <v>898677343</v>
      </c>
      <c r="E418" s="26">
        <v>521940520.5</v>
      </c>
      <c r="F418" s="27">
        <f t="shared" si="62"/>
        <v>143.14167729096019</v>
      </c>
      <c r="G418" s="27">
        <f t="shared" si="63"/>
        <v>58.078744787048677</v>
      </c>
      <c r="H418" s="28">
        <f t="shared" si="64"/>
        <v>157308408.88999999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6478703.0199999996</v>
      </c>
      <c r="D419" s="26">
        <v>101697976</v>
      </c>
      <c r="E419" s="26">
        <v>7501190.3399999999</v>
      </c>
      <c r="F419" s="27">
        <f t="shared" ref="F419:F477" si="71">IF(C419=0,"x",E419/C419*100)</f>
        <v>115.78228415229937</v>
      </c>
      <c r="G419" s="27">
        <f t="shared" ref="G419:G477" si="72">IF(D419=0,"x",E419/D419*100)</f>
        <v>7.3759485046192061</v>
      </c>
      <c r="H419" s="28">
        <f t="shared" si="64"/>
        <v>1022487.3200000003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476443853.87</v>
      </c>
      <c r="D420" s="18">
        <v>1275248934</v>
      </c>
      <c r="E420" s="18">
        <v>665165339.09000003</v>
      </c>
      <c r="F420" s="19">
        <f t="shared" si="71"/>
        <v>139.61043545573654</v>
      </c>
      <c r="G420" s="19">
        <f t="shared" si="72"/>
        <v>52.159646744703736</v>
      </c>
      <c r="H420" s="20">
        <f t="shared" ref="H420:H478" si="73">+E420-C420</f>
        <v>188721485.22000003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473166072.04000002</v>
      </c>
      <c r="D421" s="26">
        <v>1222048866</v>
      </c>
      <c r="E421" s="26">
        <v>657255285.51999998</v>
      </c>
      <c r="F421" s="27">
        <f t="shared" si="71"/>
        <v>138.90583546836334</v>
      </c>
      <c r="G421" s="27">
        <f t="shared" si="72"/>
        <v>53.783060874752287</v>
      </c>
      <c r="H421" s="28">
        <f t="shared" si="73"/>
        <v>184089213.47999996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3277781.83</v>
      </c>
      <c r="D422" s="26">
        <v>53200068</v>
      </c>
      <c r="E422" s="26">
        <v>7910053.5700000003</v>
      </c>
      <c r="F422" s="27">
        <f t="shared" si="71"/>
        <v>241.32336989615931</v>
      </c>
      <c r="G422" s="27">
        <f t="shared" si="72"/>
        <v>14.86850274326717</v>
      </c>
      <c r="H422" s="28">
        <f t="shared" si="73"/>
        <v>4632271.74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24175220.760000002</v>
      </c>
      <c r="D423" s="18">
        <v>62316000</v>
      </c>
      <c r="E423" s="18">
        <v>25009068.5</v>
      </c>
      <c r="F423" s="19">
        <f t="shared" si="71"/>
        <v>103.44918355980299</v>
      </c>
      <c r="G423" s="19">
        <f t="shared" si="72"/>
        <v>40.132660151485979</v>
      </c>
      <c r="H423" s="20">
        <f t="shared" si="73"/>
        <v>833847.73999999836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23602066.84</v>
      </c>
      <c r="D424" s="26">
        <v>60416000</v>
      </c>
      <c r="E424" s="26">
        <v>24697626.120000001</v>
      </c>
      <c r="F424" s="27">
        <f t="shared" si="71"/>
        <v>104.64179382012122</v>
      </c>
      <c r="G424" s="27">
        <f t="shared" si="72"/>
        <v>40.879280521716105</v>
      </c>
      <c r="H424" s="28">
        <f t="shared" si="73"/>
        <v>1095559.2800000012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573153.92000000004</v>
      </c>
      <c r="D425" s="26">
        <v>1900000</v>
      </c>
      <c r="E425" s="26">
        <v>311442.38</v>
      </c>
      <c r="F425" s="27">
        <f t="shared" si="71"/>
        <v>54.338349461170921</v>
      </c>
      <c r="G425" s="27">
        <f t="shared" si="72"/>
        <v>16.391704210526317</v>
      </c>
      <c r="H425" s="28">
        <f t="shared" si="73"/>
        <v>-261711.54000000004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100205002.17</v>
      </c>
      <c r="D426" s="18">
        <v>258765304</v>
      </c>
      <c r="E426" s="18">
        <v>179599964.22999999</v>
      </c>
      <c r="F426" s="19">
        <f t="shared" si="71"/>
        <v>179.23253364667829</v>
      </c>
      <c r="G426" s="19">
        <f t="shared" si="72"/>
        <v>69.406509085159257</v>
      </c>
      <c r="H426" s="20">
        <f t="shared" si="73"/>
        <v>79394962.059999987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99725268.219999999</v>
      </c>
      <c r="D427" s="26">
        <v>235196503</v>
      </c>
      <c r="E427" s="26">
        <v>178021580.43000001</v>
      </c>
      <c r="F427" s="27">
        <f t="shared" si="71"/>
        <v>178.51200965162971</v>
      </c>
      <c r="G427" s="27">
        <f t="shared" si="72"/>
        <v>75.690572844103897</v>
      </c>
      <c r="H427" s="28">
        <f t="shared" si="73"/>
        <v>78296312.210000008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479733.95</v>
      </c>
      <c r="D428" s="26">
        <v>23568801</v>
      </c>
      <c r="E428" s="26">
        <v>1578383.8</v>
      </c>
      <c r="F428" s="27">
        <f t="shared" si="71"/>
        <v>329.01232026626428</v>
      </c>
      <c r="G428" s="27">
        <f t="shared" si="72"/>
        <v>6.6969202209310517</v>
      </c>
      <c r="H428" s="28">
        <f t="shared" si="73"/>
        <v>1098649.8500000001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261263965.72</v>
      </c>
      <c r="D429" s="18">
        <v>676944132</v>
      </c>
      <c r="E429" s="18">
        <v>321699318.86000001</v>
      </c>
      <c r="F429" s="19">
        <f t="shared" si="71"/>
        <v>123.13191295762897</v>
      </c>
      <c r="G429" s="19">
        <f t="shared" si="72"/>
        <v>47.522284875940102</v>
      </c>
      <c r="H429" s="20">
        <f t="shared" si="73"/>
        <v>60435353.140000015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243196020.11000001</v>
      </c>
      <c r="D430" s="26">
        <v>653759932</v>
      </c>
      <c r="E430" s="26">
        <v>318336053.23000002</v>
      </c>
      <c r="F430" s="27">
        <f t="shared" si="71"/>
        <v>130.89690081524091</v>
      </c>
      <c r="G430" s="27">
        <f t="shared" si="72"/>
        <v>48.693111591610972</v>
      </c>
      <c r="H430" s="28">
        <f t="shared" si="73"/>
        <v>75140033.120000005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18067945.609999999</v>
      </c>
      <c r="D431" s="26">
        <v>23184200</v>
      </c>
      <c r="E431" s="26">
        <v>3363265.63</v>
      </c>
      <c r="F431" s="27">
        <f t="shared" si="71"/>
        <v>18.614543692994879</v>
      </c>
      <c r="G431" s="27">
        <f t="shared" si="72"/>
        <v>14.506714184660241</v>
      </c>
      <c r="H431" s="28">
        <f t="shared" si="73"/>
        <v>-14704679.98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/>
      <c r="D432" s="18">
        <v>183712761</v>
      </c>
      <c r="E432" s="18">
        <v>74514072</v>
      </c>
      <c r="F432" s="27" t="str">
        <f t="shared" ref="F432:F434" si="74">IF(C432=0,"x",E432/C432*100)</f>
        <v>x</v>
      </c>
      <c r="G432" s="27">
        <f t="shared" ref="G432:G434" si="75">IF(D432=0,"x",E432/D432*100)</f>
        <v>40.560095877063219</v>
      </c>
      <c r="H432" s="28">
        <f t="shared" ref="H432:H434" si="76">+E432-C432</f>
        <v>74514072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/>
      <c r="D433" s="26">
        <v>175870384</v>
      </c>
      <c r="E433" s="26">
        <v>70633505.650000006</v>
      </c>
      <c r="F433" s="27" t="str">
        <f t="shared" si="74"/>
        <v>x</v>
      </c>
      <c r="G433" s="27">
        <f t="shared" si="75"/>
        <v>40.162251337325792</v>
      </c>
      <c r="H433" s="28">
        <f t="shared" si="76"/>
        <v>70633505.650000006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/>
      <c r="D434" s="26">
        <v>7842377</v>
      </c>
      <c r="E434" s="26">
        <v>3880566.35</v>
      </c>
      <c r="F434" s="27" t="str">
        <f t="shared" si="74"/>
        <v>x</v>
      </c>
      <c r="G434" s="27">
        <f t="shared" si="75"/>
        <v>49.482017378149507</v>
      </c>
      <c r="H434" s="28">
        <f t="shared" si="76"/>
        <v>3880566.35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992909331.72000003</v>
      </c>
      <c r="D435" s="18">
        <v>2830370000</v>
      </c>
      <c r="E435" s="18">
        <v>1418823763</v>
      </c>
      <c r="F435" s="19">
        <f t="shared" si="71"/>
        <v>142.89560160968531</v>
      </c>
      <c r="G435" s="19">
        <f t="shared" si="72"/>
        <v>50.128561389500312</v>
      </c>
      <c r="H435" s="20">
        <f t="shared" si="73"/>
        <v>425914431.27999997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967313811.10000002</v>
      </c>
      <c r="D436" s="26">
        <v>2742150000</v>
      </c>
      <c r="E436" s="26">
        <v>1397587824.6500001</v>
      </c>
      <c r="F436" s="27">
        <f t="shared" si="71"/>
        <v>144.4813263919705</v>
      </c>
      <c r="G436" s="27">
        <f t="shared" si="72"/>
        <v>50.966862667979505</v>
      </c>
      <c r="H436" s="28">
        <f t="shared" si="73"/>
        <v>430274013.55000007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25595520.620000001</v>
      </c>
      <c r="D437" s="26">
        <v>88220000</v>
      </c>
      <c r="E437" s="26">
        <v>21235938.350000001</v>
      </c>
      <c r="F437" s="27">
        <f t="shared" si="71"/>
        <v>82.967401465577225</v>
      </c>
      <c r="G437" s="27">
        <f t="shared" si="72"/>
        <v>24.071569201995015</v>
      </c>
      <c r="H437" s="28">
        <f t="shared" si="73"/>
        <v>-4359582.2699999996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7332396.0099999998</v>
      </c>
      <c r="D438" s="18">
        <v>19408599</v>
      </c>
      <c r="E438" s="18">
        <v>7192370.6699999999</v>
      </c>
      <c r="F438" s="19">
        <f t="shared" si="71"/>
        <v>98.090319456163684</v>
      </c>
      <c r="G438" s="19">
        <f t="shared" si="72"/>
        <v>37.057649910743173</v>
      </c>
      <c r="H438" s="20">
        <f t="shared" si="73"/>
        <v>-140025.33999999985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6716781.7599999998</v>
      </c>
      <c r="D439" s="26">
        <v>18868599</v>
      </c>
      <c r="E439" s="26">
        <v>7104820.6699999999</v>
      </c>
      <c r="F439" s="27">
        <f t="shared" si="71"/>
        <v>105.77715524882561</v>
      </c>
      <c r="G439" s="27">
        <f t="shared" si="72"/>
        <v>37.654203526186549</v>
      </c>
      <c r="H439" s="28">
        <f t="shared" si="73"/>
        <v>388038.91000000015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615614.25</v>
      </c>
      <c r="D440" s="26">
        <v>540000</v>
      </c>
      <c r="E440" s="26">
        <v>87550</v>
      </c>
      <c r="F440" s="27">
        <f t="shared" si="71"/>
        <v>14.221568132966384</v>
      </c>
      <c r="G440" s="27">
        <f t="shared" si="72"/>
        <v>16.212962962962962</v>
      </c>
      <c r="H440" s="28">
        <f t="shared" si="73"/>
        <v>-528064.25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3289146.49</v>
      </c>
      <c r="D441" s="18">
        <v>15664682</v>
      </c>
      <c r="E441" s="18">
        <v>3145160.9</v>
      </c>
      <c r="F441" s="19">
        <f t="shared" si="71"/>
        <v>95.622402637348017</v>
      </c>
      <c r="G441" s="19">
        <f t="shared" si="72"/>
        <v>20.078038609401709</v>
      </c>
      <c r="H441" s="20">
        <f t="shared" si="73"/>
        <v>-143985.59000000032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3289146.49</v>
      </c>
      <c r="D442" s="26">
        <v>11856632</v>
      </c>
      <c r="E442" s="26">
        <v>3134324.2</v>
      </c>
      <c r="F442" s="27">
        <f t="shared" si="71"/>
        <v>95.292934186096403</v>
      </c>
      <c r="G442" s="27">
        <f t="shared" si="72"/>
        <v>26.435198461080688</v>
      </c>
      <c r="H442" s="28">
        <f t="shared" si="73"/>
        <v>-154822.29000000004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/>
      <c r="D443" s="26">
        <v>3808050</v>
      </c>
      <c r="E443" s="26">
        <v>10836.7</v>
      </c>
      <c r="F443" s="27" t="str">
        <f t="shared" si="71"/>
        <v>x</v>
      </c>
      <c r="G443" s="27">
        <f t="shared" si="72"/>
        <v>0.28457346936095901</v>
      </c>
      <c r="H443" s="28">
        <f t="shared" si="73"/>
        <v>10836.7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89665998.709999993</v>
      </c>
      <c r="D444" s="18">
        <v>191185537</v>
      </c>
      <c r="E444" s="18">
        <v>89635766.579999998</v>
      </c>
      <c r="F444" s="19">
        <f t="shared" si="71"/>
        <v>99.966283618724006</v>
      </c>
      <c r="G444" s="19">
        <f t="shared" si="72"/>
        <v>46.884177530646575</v>
      </c>
      <c r="H444" s="20">
        <f t="shared" si="73"/>
        <v>-30232.129999995232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73912706.549999997</v>
      </c>
      <c r="D445" s="26">
        <v>180430387</v>
      </c>
      <c r="E445" s="26">
        <v>86468723.379999995</v>
      </c>
      <c r="F445" s="27">
        <f>IF(C445=0,"x",E445/C445*100)</f>
        <v>116.98762961887506</v>
      </c>
      <c r="G445" s="27">
        <f t="shared" si="72"/>
        <v>47.923592482235264</v>
      </c>
      <c r="H445" s="28">
        <f t="shared" si="73"/>
        <v>12556016.829999998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15753292.16</v>
      </c>
      <c r="D446" s="26">
        <v>10755150</v>
      </c>
      <c r="E446" s="26">
        <v>3167043.2</v>
      </c>
      <c r="F446" s="27">
        <f t="shared" ref="F446:F447" si="77">IF(C446=0,"x",E446/C446*100)</f>
        <v>20.104008532525054</v>
      </c>
      <c r="G446" s="27">
        <f t="shared" si="72"/>
        <v>29.44675992431533</v>
      </c>
      <c r="H446" s="28">
        <f t="shared" si="73"/>
        <v>-12586248.960000001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21183392.890000001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-21183392.890000001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20986515.84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-20986515.84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20948803.039999999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-20948803.039999999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37712.800000000003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-37712.800000000003</v>
      </c>
      <c r="J450" s="39"/>
    </row>
    <row r="451" spans="1:10" ht="12.75" customHeight="1" x14ac:dyDescent="0.25">
      <c r="A451" s="22" t="s">
        <v>447</v>
      </c>
      <c r="B451" s="29" t="s">
        <v>448</v>
      </c>
      <c r="C451" s="18">
        <v>196877.05</v>
      </c>
      <c r="D451" s="18">
        <v>0</v>
      </c>
      <c r="E451" s="18"/>
      <c r="F451" s="27">
        <f t="shared" ref="F451:F453" si="81">IF(C451=0,"x",E451/C451*100)</f>
        <v>0</v>
      </c>
      <c r="G451" s="27" t="str">
        <f t="shared" ref="G451:G453" si="82">IF(D451=0,"x",E451/D451*100)</f>
        <v>x</v>
      </c>
      <c r="H451" s="28">
        <f t="shared" ref="H451:H453" si="83">+E451-C451</f>
        <v>-196877.05</v>
      </c>
      <c r="J451" s="39"/>
    </row>
    <row r="452" spans="1:10" ht="12.75" customHeight="1" x14ac:dyDescent="0.25">
      <c r="A452" s="24" t="s">
        <v>170</v>
      </c>
      <c r="B452" s="25" t="s">
        <v>332</v>
      </c>
      <c r="C452" s="26">
        <v>196877.05</v>
      </c>
      <c r="D452" s="26">
        <v>0</v>
      </c>
      <c r="E452" s="26"/>
      <c r="F452" s="27">
        <f t="shared" si="81"/>
        <v>0</v>
      </c>
      <c r="G452" s="27" t="str">
        <f t="shared" si="82"/>
        <v>x</v>
      </c>
      <c r="H452" s="28">
        <f t="shared" si="83"/>
        <v>-196877.05</v>
      </c>
      <c r="J452" s="39"/>
    </row>
    <row r="453" spans="1:10" ht="12.75" customHeight="1" x14ac:dyDescent="0.25">
      <c r="A453" s="16" t="s">
        <v>306</v>
      </c>
      <c r="B453" s="17" t="s">
        <v>126</v>
      </c>
      <c r="C453" s="30">
        <v>29866367.98</v>
      </c>
      <c r="D453" s="30">
        <v>80183586</v>
      </c>
      <c r="E453" s="30">
        <v>30192188.809999999</v>
      </c>
      <c r="F453" s="27">
        <f t="shared" si="81"/>
        <v>101.09092886760848</v>
      </c>
      <c r="G453" s="27">
        <f t="shared" si="82"/>
        <v>37.653827068796843</v>
      </c>
      <c r="H453" s="28">
        <f t="shared" si="83"/>
        <v>325820.82999999821</v>
      </c>
      <c r="J453" s="39"/>
    </row>
    <row r="454" spans="1:10" ht="12.75" customHeight="1" x14ac:dyDescent="0.25">
      <c r="A454" s="22" t="s">
        <v>307</v>
      </c>
      <c r="B454" s="17" t="s">
        <v>127</v>
      </c>
      <c r="C454" s="18">
        <v>29866367.98</v>
      </c>
      <c r="D454" s="18">
        <v>80183586</v>
      </c>
      <c r="E454" s="18">
        <v>30192188.809999999</v>
      </c>
      <c r="F454" s="19">
        <f t="shared" si="71"/>
        <v>101.09092886760848</v>
      </c>
      <c r="G454" s="19">
        <f t="shared" si="72"/>
        <v>37.653827068796843</v>
      </c>
      <c r="H454" s="20">
        <f t="shared" si="73"/>
        <v>325820.82999999821</v>
      </c>
      <c r="J454" s="39"/>
    </row>
    <row r="455" spans="1:10" ht="12.75" customHeight="1" x14ac:dyDescent="0.25">
      <c r="A455" s="24" t="s">
        <v>169</v>
      </c>
      <c r="B455" s="25" t="s">
        <v>4</v>
      </c>
      <c r="C455" s="26">
        <v>29312298.850000001</v>
      </c>
      <c r="D455" s="26">
        <v>75747966</v>
      </c>
      <c r="E455" s="26">
        <v>29046159.199999999</v>
      </c>
      <c r="F455" s="27">
        <f t="shared" si="71"/>
        <v>99.092054664965318</v>
      </c>
      <c r="G455" s="27">
        <f t="shared" si="72"/>
        <v>38.34579426198718</v>
      </c>
      <c r="H455" s="28">
        <f t="shared" si="73"/>
        <v>-266139.65000000224</v>
      </c>
      <c r="J455" s="39"/>
    </row>
    <row r="456" spans="1:10" ht="12.75" customHeight="1" x14ac:dyDescent="0.25">
      <c r="A456" s="24" t="s">
        <v>170</v>
      </c>
      <c r="B456" s="25" t="s">
        <v>332</v>
      </c>
      <c r="C456" s="26">
        <v>554069.13</v>
      </c>
      <c r="D456" s="26">
        <v>4435620</v>
      </c>
      <c r="E456" s="26">
        <v>1146029.6100000001</v>
      </c>
      <c r="F456" s="27">
        <f t="shared" si="71"/>
        <v>206.83874050156885</v>
      </c>
      <c r="G456" s="27">
        <f t="shared" si="72"/>
        <v>25.836965520040039</v>
      </c>
      <c r="H456" s="28">
        <f t="shared" si="73"/>
        <v>591960.4800000001</v>
      </c>
      <c r="J456" s="39"/>
    </row>
    <row r="457" spans="1:10" ht="12.75" customHeight="1" x14ac:dyDescent="0.25">
      <c r="A457" s="16" t="s">
        <v>371</v>
      </c>
      <c r="B457" s="17" t="s">
        <v>372</v>
      </c>
      <c r="C457" s="30">
        <v>1268809386.3699999</v>
      </c>
      <c r="D457" s="30">
        <v>3333234502</v>
      </c>
      <c r="E457" s="30">
        <v>1342221870.95</v>
      </c>
      <c r="F457" s="19">
        <f t="shared" si="71"/>
        <v>105.78593485898065</v>
      </c>
      <c r="G457" s="19">
        <f t="shared" si="72"/>
        <v>40.267850046093159</v>
      </c>
      <c r="H457" s="31">
        <f t="shared" si="73"/>
        <v>73412484.580000162</v>
      </c>
      <c r="J457" s="39"/>
    </row>
    <row r="458" spans="1:10" ht="12.75" customHeight="1" x14ac:dyDescent="0.25">
      <c r="A458" s="22" t="s">
        <v>373</v>
      </c>
      <c r="B458" s="17" t="s">
        <v>414</v>
      </c>
      <c r="C458" s="18">
        <v>284221630.82999998</v>
      </c>
      <c r="D458" s="18">
        <v>933653559</v>
      </c>
      <c r="E458" s="18">
        <v>364477015.93000001</v>
      </c>
      <c r="F458" s="19">
        <f t="shared" si="71"/>
        <v>128.23690261210371</v>
      </c>
      <c r="G458" s="19">
        <f t="shared" si="72"/>
        <v>39.037715051434837</v>
      </c>
      <c r="H458" s="20">
        <f t="shared" si="73"/>
        <v>80255385.100000024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264360492.81</v>
      </c>
      <c r="D459" s="26">
        <v>701590652</v>
      </c>
      <c r="E459" s="26">
        <v>314369630.31</v>
      </c>
      <c r="F459" s="27">
        <f t="shared" si="71"/>
        <v>118.91702385951533</v>
      </c>
      <c r="G459" s="27">
        <f t="shared" si="72"/>
        <v>44.808126991692014</v>
      </c>
      <c r="H459" s="28">
        <f t="shared" si="73"/>
        <v>50009137.5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19861138.02</v>
      </c>
      <c r="D460" s="26">
        <v>232062907</v>
      </c>
      <c r="E460" s="26">
        <v>50107385.619999997</v>
      </c>
      <c r="F460" s="27">
        <f t="shared" si="71"/>
        <v>252.28859277621595</v>
      </c>
      <c r="G460" s="27">
        <f t="shared" si="72"/>
        <v>21.592156311305708</v>
      </c>
      <c r="H460" s="28">
        <f t="shared" si="73"/>
        <v>30246247.599999998</v>
      </c>
      <c r="J460" s="39"/>
    </row>
    <row r="461" spans="1:10" ht="12.75" customHeight="1" x14ac:dyDescent="0.25">
      <c r="A461" s="22" t="s">
        <v>374</v>
      </c>
      <c r="B461" s="17" t="s">
        <v>128</v>
      </c>
      <c r="C461" s="18">
        <v>2441043.9</v>
      </c>
      <c r="D461" s="18">
        <v>11463800</v>
      </c>
      <c r="E461" s="18">
        <v>2787697.27</v>
      </c>
      <c r="F461" s="19">
        <f t="shared" si="71"/>
        <v>114.20102973158328</v>
      </c>
      <c r="G461" s="19">
        <f t="shared" si="72"/>
        <v>24.317392749350127</v>
      </c>
      <c r="H461" s="20">
        <f t="shared" si="73"/>
        <v>346653.37000000011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2441043.9</v>
      </c>
      <c r="D462" s="26">
        <v>11299300</v>
      </c>
      <c r="E462" s="26">
        <v>2787697.27</v>
      </c>
      <c r="F462" s="27">
        <f t="shared" si="71"/>
        <v>114.20102973158328</v>
      </c>
      <c r="G462" s="27">
        <f t="shared" si="72"/>
        <v>24.671415662917173</v>
      </c>
      <c r="H462" s="28">
        <f t="shared" si="73"/>
        <v>346653.37000000011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/>
      <c r="D463" s="26">
        <v>164500</v>
      </c>
      <c r="E463" s="26"/>
      <c r="F463" s="27" t="str">
        <f t="shared" si="71"/>
        <v>x</v>
      </c>
      <c r="G463" s="27">
        <f t="shared" ref="G463" si="84">IF(D463=0,"x",E463/D463*100)</f>
        <v>0</v>
      </c>
      <c r="H463" s="28">
        <f t="shared" ref="H463" si="85">+E463-C463</f>
        <v>0</v>
      </c>
      <c r="J463" s="39"/>
    </row>
    <row r="464" spans="1:10" ht="12.75" customHeight="1" x14ac:dyDescent="0.25">
      <c r="A464" s="22" t="s">
        <v>375</v>
      </c>
      <c r="B464" s="17" t="s">
        <v>129</v>
      </c>
      <c r="C464" s="18">
        <v>228905585.93000001</v>
      </c>
      <c r="D464" s="18">
        <v>543675428</v>
      </c>
      <c r="E464" s="18">
        <v>233764939.90000001</v>
      </c>
      <c r="F464" s="19">
        <f t="shared" si="71"/>
        <v>102.12286386557908</v>
      </c>
      <c r="G464" s="19">
        <f t="shared" si="72"/>
        <v>42.99715011214375</v>
      </c>
      <c r="H464" s="20">
        <f t="shared" si="73"/>
        <v>4859353.9699999988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228001266.56999999</v>
      </c>
      <c r="D465" s="26">
        <v>542083428</v>
      </c>
      <c r="E465" s="26">
        <v>232976079.78999999</v>
      </c>
      <c r="F465" s="27">
        <f t="shared" si="71"/>
        <v>102.18192350193488</v>
      </c>
      <c r="G465" s="27">
        <f t="shared" si="72"/>
        <v>42.977901141445699</v>
      </c>
      <c r="H465" s="28">
        <f t="shared" si="73"/>
        <v>4974813.2199999988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>
        <v>904319.36</v>
      </c>
      <c r="D466" s="26">
        <v>1592000</v>
      </c>
      <c r="E466" s="26">
        <v>788860.11</v>
      </c>
      <c r="F466" s="27">
        <f t="shared" si="71"/>
        <v>87.232469511655708</v>
      </c>
      <c r="G466" s="27">
        <f t="shared" si="72"/>
        <v>49.55151444723618</v>
      </c>
      <c r="H466" s="28">
        <f t="shared" si="73"/>
        <v>-115459.25</v>
      </c>
      <c r="J466" s="39"/>
    </row>
    <row r="467" spans="1:10" ht="12.75" customHeight="1" x14ac:dyDescent="0.25">
      <c r="A467" s="22" t="s">
        <v>376</v>
      </c>
      <c r="B467" s="17" t="s">
        <v>130</v>
      </c>
      <c r="C467" s="18">
        <v>13614863.32</v>
      </c>
      <c r="D467" s="18">
        <v>34532700</v>
      </c>
      <c r="E467" s="18">
        <v>13667718.560000001</v>
      </c>
      <c r="F467" s="19">
        <f t="shared" si="71"/>
        <v>100.38821719144515</v>
      </c>
      <c r="G467" s="19">
        <f t="shared" si="72"/>
        <v>39.579061469274052</v>
      </c>
      <c r="H467" s="20">
        <f t="shared" si="73"/>
        <v>52855.240000000224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13614863.32</v>
      </c>
      <c r="D468" s="26">
        <v>34454700</v>
      </c>
      <c r="E468" s="26">
        <v>13667718.560000001</v>
      </c>
      <c r="F468" s="27">
        <f t="shared" si="71"/>
        <v>100.38821719144515</v>
      </c>
      <c r="G468" s="27">
        <f t="shared" si="72"/>
        <v>39.668662214443899</v>
      </c>
      <c r="H468" s="28">
        <f t="shared" si="73"/>
        <v>52855.240000000224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78000</v>
      </c>
      <c r="E469" s="26"/>
      <c r="F469" s="27" t="str">
        <f t="shared" si="71"/>
        <v>x</v>
      </c>
      <c r="G469" s="27">
        <f t="shared" si="72"/>
        <v>0</v>
      </c>
      <c r="H469" s="28">
        <f t="shared" si="73"/>
        <v>0</v>
      </c>
      <c r="J469" s="39"/>
    </row>
    <row r="470" spans="1:10" ht="12.75" customHeight="1" x14ac:dyDescent="0.25">
      <c r="A470" s="22" t="s">
        <v>377</v>
      </c>
      <c r="B470" s="17" t="s">
        <v>131</v>
      </c>
      <c r="C470" s="18">
        <v>9129485.3699999992</v>
      </c>
      <c r="D470" s="18">
        <v>23684600</v>
      </c>
      <c r="E470" s="18">
        <v>9272460.4700000007</v>
      </c>
      <c r="F470" s="19">
        <f t="shared" si="71"/>
        <v>101.5660806081121</v>
      </c>
      <c r="G470" s="19">
        <f t="shared" si="72"/>
        <v>39.149744855306828</v>
      </c>
      <c r="H470" s="20">
        <f t="shared" si="73"/>
        <v>142975.10000000149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9129485.3699999992</v>
      </c>
      <c r="D471" s="26">
        <v>23658600</v>
      </c>
      <c r="E471" s="26">
        <v>9272460.4700000007</v>
      </c>
      <c r="F471" s="27">
        <f t="shared" si="71"/>
        <v>101.5660806081121</v>
      </c>
      <c r="G471" s="27">
        <f t="shared" si="72"/>
        <v>39.192769098763243</v>
      </c>
      <c r="H471" s="28">
        <f t="shared" si="73"/>
        <v>142975.10000000149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/>
      <c r="D472" s="26">
        <v>26000</v>
      </c>
      <c r="E472" s="26"/>
      <c r="F472" s="27" t="str">
        <f t="shared" si="71"/>
        <v>x</v>
      </c>
      <c r="G472" s="27">
        <f t="shared" si="72"/>
        <v>0</v>
      </c>
      <c r="H472" s="28">
        <f t="shared" si="73"/>
        <v>0</v>
      </c>
      <c r="J472" s="39"/>
    </row>
    <row r="473" spans="1:10" ht="12.75" customHeight="1" x14ac:dyDescent="0.25">
      <c r="A473" s="22" t="s">
        <v>378</v>
      </c>
      <c r="B473" s="17" t="s">
        <v>132</v>
      </c>
      <c r="C473" s="18">
        <v>7559991.5300000003</v>
      </c>
      <c r="D473" s="18">
        <v>18937000</v>
      </c>
      <c r="E473" s="18">
        <v>7428921.7199999997</v>
      </c>
      <c r="F473" s="19">
        <f t="shared" si="71"/>
        <v>98.266270412078086</v>
      </c>
      <c r="G473" s="19">
        <f t="shared" si="72"/>
        <v>39.229665311295349</v>
      </c>
      <c r="H473" s="20">
        <f t="shared" si="73"/>
        <v>-131069.81000000052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7549432.8499999996</v>
      </c>
      <c r="D474" s="26">
        <v>18911600</v>
      </c>
      <c r="E474" s="26">
        <v>7418058.7199999997</v>
      </c>
      <c r="F474" s="27">
        <f t="shared" si="71"/>
        <v>98.259814576667168</v>
      </c>
      <c r="G474" s="27">
        <f t="shared" si="72"/>
        <v>39.224913386492943</v>
      </c>
      <c r="H474" s="28">
        <f t="shared" si="73"/>
        <v>-131374.12999999989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10558.68</v>
      </c>
      <c r="D475" s="26">
        <v>25400</v>
      </c>
      <c r="E475" s="26">
        <v>10863</v>
      </c>
      <c r="F475" s="27">
        <f t="shared" si="71"/>
        <v>102.88217845412495</v>
      </c>
      <c r="G475" s="27">
        <f t="shared" si="72"/>
        <v>42.767716535433067</v>
      </c>
      <c r="H475" s="28">
        <f t="shared" si="73"/>
        <v>304.31999999999971</v>
      </c>
      <c r="J475" s="39"/>
    </row>
    <row r="476" spans="1:10" ht="12.75" customHeight="1" x14ac:dyDescent="0.25">
      <c r="A476" s="22" t="s">
        <v>379</v>
      </c>
      <c r="B476" s="17" t="s">
        <v>133</v>
      </c>
      <c r="C476" s="18">
        <v>10408287.960000001</v>
      </c>
      <c r="D476" s="18">
        <v>26221200</v>
      </c>
      <c r="E476" s="18">
        <v>10569681.689999999</v>
      </c>
      <c r="F476" s="19">
        <f t="shared" si="71"/>
        <v>101.55062706393451</v>
      </c>
      <c r="G476" s="19">
        <f t="shared" si="72"/>
        <v>40.309679534117429</v>
      </c>
      <c r="H476" s="20">
        <f t="shared" si="73"/>
        <v>161393.72999999858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10395763.550000001</v>
      </c>
      <c r="D477" s="26">
        <v>26136600</v>
      </c>
      <c r="E477" s="26">
        <v>10557665.119999999</v>
      </c>
      <c r="F477" s="27">
        <f t="shared" si="71"/>
        <v>101.55738026573333</v>
      </c>
      <c r="G477" s="27">
        <f t="shared" si="72"/>
        <v>40.394179503072323</v>
      </c>
      <c r="H477" s="28">
        <f t="shared" si="73"/>
        <v>161901.56999999844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12524.41</v>
      </c>
      <c r="D478" s="26">
        <v>84600</v>
      </c>
      <c r="E478" s="26">
        <v>12016.57</v>
      </c>
      <c r="F478" s="27">
        <f t="shared" ref="F478:F552" si="86">IF(C478=0,"x",E478/C478*100)</f>
        <v>95.945198216921995</v>
      </c>
      <c r="G478" s="27">
        <f t="shared" ref="G478:G552" si="87">IF(D478=0,"x",E478/D478*100)</f>
        <v>14.203983451536642</v>
      </c>
      <c r="H478" s="28">
        <f t="shared" si="73"/>
        <v>-507.84000000000015</v>
      </c>
      <c r="J478" s="39"/>
    </row>
    <row r="479" spans="1:10" ht="12.75" customHeight="1" x14ac:dyDescent="0.25">
      <c r="A479" s="22" t="s">
        <v>380</v>
      </c>
      <c r="B479" s="17" t="s">
        <v>134</v>
      </c>
      <c r="C479" s="18">
        <v>43039989.729999997</v>
      </c>
      <c r="D479" s="18">
        <v>69529467</v>
      </c>
      <c r="E479" s="18">
        <v>17797051.309999999</v>
      </c>
      <c r="F479" s="19">
        <f t="shared" si="86"/>
        <v>41.350036144629911</v>
      </c>
      <c r="G479" s="19">
        <f t="shared" si="87"/>
        <v>25.596415560038739</v>
      </c>
      <c r="H479" s="20">
        <f t="shared" ref="H479:H552" si="88">+E479-C479</f>
        <v>-25242938.419999998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43038444.729999997</v>
      </c>
      <c r="D480" s="26">
        <v>69426167</v>
      </c>
      <c r="E480" s="26">
        <v>17779486.43</v>
      </c>
      <c r="F480" s="27">
        <f t="shared" si="86"/>
        <v>41.310708464348359</v>
      </c>
      <c r="G480" s="27">
        <f t="shared" si="87"/>
        <v>25.609200677894258</v>
      </c>
      <c r="H480" s="28">
        <f t="shared" si="88"/>
        <v>-25258958.299999997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1545</v>
      </c>
      <c r="D481" s="26">
        <v>103300</v>
      </c>
      <c r="E481" s="26">
        <v>17564.88</v>
      </c>
      <c r="F481" s="27">
        <f t="shared" ref="F481" si="89">IF(C481=0,"x",E481/C481*100)</f>
        <v>1136.8854368932039</v>
      </c>
      <c r="G481" s="27">
        <f t="shared" ref="G481" si="90">IF(D481=0,"x",E481/D481*100)</f>
        <v>17.003756050338819</v>
      </c>
      <c r="H481" s="28">
        <f t="shared" ref="H481" si="91">+E481-C481</f>
        <v>16019.880000000001</v>
      </c>
      <c r="J481" s="39"/>
    </row>
    <row r="482" spans="1:10" ht="12.75" customHeight="1" x14ac:dyDescent="0.25">
      <c r="A482" s="22" t="s">
        <v>381</v>
      </c>
      <c r="B482" s="17" t="s">
        <v>135</v>
      </c>
      <c r="C482" s="18">
        <v>540997.69999999995</v>
      </c>
      <c r="D482" s="18">
        <v>1535200</v>
      </c>
      <c r="E482" s="18">
        <v>547238.07999999996</v>
      </c>
      <c r="F482" s="19">
        <f t="shared" si="86"/>
        <v>101.15349473759316</v>
      </c>
      <c r="G482" s="19">
        <f t="shared" si="87"/>
        <v>35.646044815007812</v>
      </c>
      <c r="H482" s="20">
        <f t="shared" si="88"/>
        <v>6240.3800000000047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540997.69999999995</v>
      </c>
      <c r="D483" s="26">
        <v>1533200</v>
      </c>
      <c r="E483" s="26">
        <v>547238.07999999996</v>
      </c>
      <c r="F483" s="27">
        <f t="shared" si="86"/>
        <v>101.15349473759316</v>
      </c>
      <c r="G483" s="27">
        <f t="shared" si="87"/>
        <v>35.692543699452123</v>
      </c>
      <c r="H483" s="28">
        <f t="shared" si="88"/>
        <v>6240.3800000000047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/>
      <c r="D484" s="26">
        <v>2000</v>
      </c>
      <c r="E484" s="26"/>
      <c r="F484" s="27" t="str">
        <f t="shared" si="86"/>
        <v>x</v>
      </c>
      <c r="G484" s="27">
        <f t="shared" si="87"/>
        <v>0</v>
      </c>
      <c r="H484" s="28">
        <f t="shared" si="88"/>
        <v>0</v>
      </c>
      <c r="J484" s="39"/>
    </row>
    <row r="485" spans="1:10" ht="12.75" customHeight="1" x14ac:dyDescent="0.25">
      <c r="A485" s="22" t="s">
        <v>382</v>
      </c>
      <c r="B485" s="17" t="s">
        <v>136</v>
      </c>
      <c r="C485" s="18">
        <v>751535.47</v>
      </c>
      <c r="D485" s="18">
        <v>2238500</v>
      </c>
      <c r="E485" s="18">
        <v>816764.85</v>
      </c>
      <c r="F485" s="19">
        <f t="shared" si="86"/>
        <v>108.67948122262281</v>
      </c>
      <c r="G485" s="19">
        <f t="shared" si="87"/>
        <v>36.487149877149875</v>
      </c>
      <c r="H485" s="20">
        <f t="shared" si="88"/>
        <v>65229.380000000005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751535.47</v>
      </c>
      <c r="D486" s="26">
        <v>2238500</v>
      </c>
      <c r="E486" s="26">
        <v>816764.85</v>
      </c>
      <c r="F486" s="27">
        <f t="shared" si="86"/>
        <v>108.67948122262281</v>
      </c>
      <c r="G486" s="27">
        <f t="shared" si="87"/>
        <v>36.487149877149875</v>
      </c>
      <c r="H486" s="28">
        <f t="shared" si="88"/>
        <v>65229.380000000005</v>
      </c>
      <c r="J486" s="39"/>
    </row>
    <row r="487" spans="1:10" ht="12.75" customHeight="1" x14ac:dyDescent="0.25">
      <c r="A487" s="22" t="s">
        <v>383</v>
      </c>
      <c r="B487" s="17" t="s">
        <v>137</v>
      </c>
      <c r="C487" s="18">
        <v>6902521.6200000001</v>
      </c>
      <c r="D487" s="18">
        <v>16031800</v>
      </c>
      <c r="E487" s="18">
        <v>6530091.1399999997</v>
      </c>
      <c r="F487" s="19">
        <f t="shared" si="86"/>
        <v>94.604428634879085</v>
      </c>
      <c r="G487" s="19">
        <f t="shared" si="87"/>
        <v>40.732114547337169</v>
      </c>
      <c r="H487" s="20">
        <f t="shared" si="88"/>
        <v>-372430.48000000045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6902521.6200000001</v>
      </c>
      <c r="D488" s="26">
        <v>16005800</v>
      </c>
      <c r="E488" s="26">
        <v>6530091.1399999997</v>
      </c>
      <c r="F488" s="27">
        <f t="shared" si="86"/>
        <v>94.604428634879085</v>
      </c>
      <c r="G488" s="27">
        <f t="shared" si="87"/>
        <v>40.798280248409952</v>
      </c>
      <c r="H488" s="28">
        <f t="shared" si="88"/>
        <v>-372430.48000000045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26000</v>
      </c>
      <c r="E489" s="26"/>
      <c r="F489" s="27" t="str">
        <f t="shared" si="86"/>
        <v>x</v>
      </c>
      <c r="G489" s="27">
        <f t="shared" si="87"/>
        <v>0</v>
      </c>
      <c r="H489" s="28">
        <f t="shared" si="88"/>
        <v>0</v>
      </c>
      <c r="J489" s="39"/>
    </row>
    <row r="490" spans="1:10" ht="12.75" customHeight="1" x14ac:dyDescent="0.25">
      <c r="A490" s="22" t="s">
        <v>384</v>
      </c>
      <c r="B490" s="17" t="s">
        <v>351</v>
      </c>
      <c r="C490" s="18"/>
      <c r="D490" s="18">
        <v>13445500</v>
      </c>
      <c r="E490" s="18">
        <v>2692444.86</v>
      </c>
      <c r="F490" s="19" t="str">
        <f t="shared" si="86"/>
        <v>x</v>
      </c>
      <c r="G490" s="19">
        <f t="shared" si="87"/>
        <v>20.024877170800639</v>
      </c>
      <c r="H490" s="31">
        <f t="shared" si="88"/>
        <v>2692444.86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/>
      <c r="D491" s="26">
        <v>13363500</v>
      </c>
      <c r="E491" s="26">
        <v>2680444.86</v>
      </c>
      <c r="F491" s="27" t="str">
        <f t="shared" si="86"/>
        <v>x</v>
      </c>
      <c r="G491" s="27">
        <f t="shared" si="87"/>
        <v>20.057955326074755</v>
      </c>
      <c r="H491" s="28">
        <f t="shared" si="88"/>
        <v>2680444.86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/>
      <c r="D492" s="26">
        <v>82000</v>
      </c>
      <c r="E492" s="26">
        <v>12000</v>
      </c>
      <c r="F492" s="27" t="str">
        <f t="shared" si="86"/>
        <v>x</v>
      </c>
      <c r="G492" s="27">
        <f t="shared" si="87"/>
        <v>14.634146341463413</v>
      </c>
      <c r="H492" s="28">
        <f t="shared" si="88"/>
        <v>12000</v>
      </c>
      <c r="J492" s="39"/>
    </row>
    <row r="493" spans="1:10" ht="12.75" customHeight="1" x14ac:dyDescent="0.25">
      <c r="A493" s="22" t="s">
        <v>385</v>
      </c>
      <c r="B493" s="17" t="s">
        <v>138</v>
      </c>
      <c r="C493" s="18">
        <v>112110535.68000001</v>
      </c>
      <c r="D493" s="18">
        <v>273805040</v>
      </c>
      <c r="E493" s="18">
        <v>113117243.93000001</v>
      </c>
      <c r="F493" s="19">
        <f t="shared" si="86"/>
        <v>100.89796043154541</v>
      </c>
      <c r="G493" s="19">
        <f t="shared" si="87"/>
        <v>41.313061267973737</v>
      </c>
      <c r="H493" s="20">
        <f t="shared" si="88"/>
        <v>1006708.25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112001606.81999999</v>
      </c>
      <c r="D494" s="26">
        <v>273308900</v>
      </c>
      <c r="E494" s="26">
        <v>112971115</v>
      </c>
      <c r="F494" s="27">
        <f t="shared" si="86"/>
        <v>100.86561988486302</v>
      </c>
      <c r="G494" s="27">
        <f t="shared" si="87"/>
        <v>41.334590640846308</v>
      </c>
      <c r="H494" s="28">
        <f t="shared" si="88"/>
        <v>969508.18000000715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108928.86</v>
      </c>
      <c r="D495" s="26">
        <v>496140</v>
      </c>
      <c r="E495" s="26">
        <v>146128.93</v>
      </c>
      <c r="F495" s="27">
        <f t="shared" si="86"/>
        <v>134.15079346281601</v>
      </c>
      <c r="G495" s="27">
        <f t="shared" si="87"/>
        <v>29.453164429394928</v>
      </c>
      <c r="H495" s="28">
        <f t="shared" si="88"/>
        <v>37200.069999999992</v>
      </c>
      <c r="J495" s="39"/>
    </row>
    <row r="496" spans="1:10" ht="12.75" customHeight="1" x14ac:dyDescent="0.25">
      <c r="A496" s="22" t="s">
        <v>386</v>
      </c>
      <c r="B496" s="17" t="s">
        <v>139</v>
      </c>
      <c r="C496" s="18">
        <v>37221755.380000003</v>
      </c>
      <c r="D496" s="18">
        <v>95894700</v>
      </c>
      <c r="E496" s="18">
        <v>38826966</v>
      </c>
      <c r="F496" s="19">
        <f t="shared" si="86"/>
        <v>104.31256023154273</v>
      </c>
      <c r="G496" s="19">
        <f t="shared" si="87"/>
        <v>40.489167805937136</v>
      </c>
      <c r="H496" s="20">
        <f t="shared" si="88"/>
        <v>1605210.6199999973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37193859.549999997</v>
      </c>
      <c r="D497" s="26">
        <v>95603000</v>
      </c>
      <c r="E497" s="26">
        <v>38808382.130000003</v>
      </c>
      <c r="F497" s="27">
        <f t="shared" si="86"/>
        <v>104.34083098536627</v>
      </c>
      <c r="G497" s="27">
        <f t="shared" si="87"/>
        <v>40.593268129661212</v>
      </c>
      <c r="H497" s="28">
        <f t="shared" si="88"/>
        <v>1614522.5800000057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27895.83</v>
      </c>
      <c r="D498" s="26">
        <v>291700</v>
      </c>
      <c r="E498" s="26">
        <v>18583.87</v>
      </c>
      <c r="F498" s="27">
        <f t="shared" si="86"/>
        <v>66.618810051538162</v>
      </c>
      <c r="G498" s="27">
        <f t="shared" si="87"/>
        <v>6.3708844703462457</v>
      </c>
      <c r="H498" s="28">
        <f t="shared" si="88"/>
        <v>-9311.9600000000028</v>
      </c>
      <c r="J498" s="39"/>
    </row>
    <row r="499" spans="1:10" ht="12.75" customHeight="1" x14ac:dyDescent="0.25">
      <c r="A499" s="22" t="s">
        <v>387</v>
      </c>
      <c r="B499" s="17" t="s">
        <v>140</v>
      </c>
      <c r="C499" s="18">
        <v>50389522.009999998</v>
      </c>
      <c r="D499" s="18">
        <v>103771000</v>
      </c>
      <c r="E499" s="18">
        <v>43453003.939999998</v>
      </c>
      <c r="F499" s="19">
        <f t="shared" si="86"/>
        <v>86.234205459175769</v>
      </c>
      <c r="G499" s="19">
        <f t="shared" si="87"/>
        <v>41.873937747540253</v>
      </c>
      <c r="H499" s="20">
        <f t="shared" si="88"/>
        <v>-6936518.0700000003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50379333.899999999</v>
      </c>
      <c r="D500" s="26">
        <v>103407200</v>
      </c>
      <c r="E500" s="26">
        <v>43416260.560000002</v>
      </c>
      <c r="F500" s="27">
        <f t="shared" si="86"/>
        <v>86.178710989269362</v>
      </c>
      <c r="G500" s="27">
        <f t="shared" si="87"/>
        <v>41.985723005748149</v>
      </c>
      <c r="H500" s="28">
        <f t="shared" si="88"/>
        <v>-6963073.3399999961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10188.11</v>
      </c>
      <c r="D501" s="26">
        <v>363800</v>
      </c>
      <c r="E501" s="26">
        <v>36743.379999999997</v>
      </c>
      <c r="F501" s="27">
        <f t="shared" si="86"/>
        <v>360.64961999821355</v>
      </c>
      <c r="G501" s="27">
        <f t="shared" si="87"/>
        <v>10.099884551951622</v>
      </c>
      <c r="H501" s="28">
        <f t="shared" si="88"/>
        <v>26555.269999999997</v>
      </c>
      <c r="J501" s="39"/>
    </row>
    <row r="502" spans="1:10" ht="12.75" customHeight="1" x14ac:dyDescent="0.25">
      <c r="A502" s="22" t="s">
        <v>388</v>
      </c>
      <c r="B502" s="17" t="s">
        <v>141</v>
      </c>
      <c r="C502" s="18">
        <v>361924347.17000002</v>
      </c>
      <c r="D502" s="18">
        <v>901076000</v>
      </c>
      <c r="E502" s="18">
        <v>374922016.25</v>
      </c>
      <c r="F502" s="19">
        <f t="shared" si="86"/>
        <v>103.59126684392272</v>
      </c>
      <c r="G502" s="19">
        <f t="shared" si="87"/>
        <v>41.608256822953891</v>
      </c>
      <c r="H502" s="20">
        <f t="shared" si="88"/>
        <v>12997669.079999983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361699416.47000003</v>
      </c>
      <c r="D503" s="26">
        <v>899682000</v>
      </c>
      <c r="E503" s="26">
        <v>374633501.17000002</v>
      </c>
      <c r="F503" s="27">
        <f t="shared" si="86"/>
        <v>103.57592080911549</v>
      </c>
      <c r="G503" s="27">
        <f t="shared" si="87"/>
        <v>41.640657606798847</v>
      </c>
      <c r="H503" s="28">
        <f t="shared" si="88"/>
        <v>12934084.699999988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224930.7</v>
      </c>
      <c r="D504" s="26">
        <v>1394000</v>
      </c>
      <c r="E504" s="26">
        <v>288515.08</v>
      </c>
      <c r="F504" s="27">
        <f t="shared" si="86"/>
        <v>128.26843112122978</v>
      </c>
      <c r="G504" s="27">
        <f t="shared" si="87"/>
        <v>20.696921090387377</v>
      </c>
      <c r="H504" s="28">
        <f t="shared" si="88"/>
        <v>63584.380000000005</v>
      </c>
      <c r="J504" s="39"/>
    </row>
    <row r="505" spans="1:10" ht="12.75" customHeight="1" x14ac:dyDescent="0.25">
      <c r="A505" s="22" t="s">
        <v>389</v>
      </c>
      <c r="B505" s="17" t="s">
        <v>142</v>
      </c>
      <c r="C505" s="18">
        <v>87601112.150000006</v>
      </c>
      <c r="D505" s="18">
        <v>218952500</v>
      </c>
      <c r="E505" s="18">
        <v>90182967.030000001</v>
      </c>
      <c r="F505" s="19">
        <f t="shared" si="86"/>
        <v>102.9472855042971</v>
      </c>
      <c r="G505" s="19">
        <f t="shared" si="87"/>
        <v>41.188370550690216</v>
      </c>
      <c r="H505" s="20">
        <f t="shared" si="88"/>
        <v>2581854.8799999952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87568623.640000001</v>
      </c>
      <c r="D506" s="26">
        <v>218451486</v>
      </c>
      <c r="E506" s="26">
        <v>90125728.269999996</v>
      </c>
      <c r="F506" s="27">
        <f t="shared" si="86"/>
        <v>102.92011513223322</v>
      </c>
      <c r="G506" s="27">
        <f t="shared" si="87"/>
        <v>41.256633186738767</v>
      </c>
      <c r="H506" s="28">
        <f t="shared" si="88"/>
        <v>2557104.6299999952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32488.51</v>
      </c>
      <c r="D507" s="26">
        <v>501014</v>
      </c>
      <c r="E507" s="26">
        <v>57238.76</v>
      </c>
      <c r="F507" s="27">
        <f t="shared" si="86"/>
        <v>176.1815484920669</v>
      </c>
      <c r="G507" s="27">
        <f t="shared" si="87"/>
        <v>11.424582945785946</v>
      </c>
      <c r="H507" s="28">
        <f t="shared" si="88"/>
        <v>24750.250000000004</v>
      </c>
      <c r="J507" s="39"/>
    </row>
    <row r="508" spans="1:10" ht="12.75" customHeight="1" x14ac:dyDescent="0.25">
      <c r="A508" s="22" t="s">
        <v>390</v>
      </c>
      <c r="B508" s="17" t="s">
        <v>143</v>
      </c>
      <c r="C508" s="18">
        <v>10343522.199999999</v>
      </c>
      <c r="D508" s="18">
        <v>28350500</v>
      </c>
      <c r="E508" s="18">
        <v>9565342.7599999998</v>
      </c>
      <c r="F508" s="19">
        <f t="shared" si="86"/>
        <v>92.476649395116112</v>
      </c>
      <c r="G508" s="19">
        <f t="shared" si="87"/>
        <v>33.739591047776933</v>
      </c>
      <c r="H508" s="20">
        <f t="shared" si="88"/>
        <v>-778179.43999999948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10340622.199999999</v>
      </c>
      <c r="D509" s="26">
        <v>28235000</v>
      </c>
      <c r="E509" s="26">
        <v>9565342.7599999998</v>
      </c>
      <c r="F509" s="27">
        <f t="shared" si="86"/>
        <v>92.502584225541099</v>
      </c>
      <c r="G509" s="27">
        <f t="shared" si="87"/>
        <v>33.877608500088542</v>
      </c>
      <c r="H509" s="28">
        <f t="shared" si="88"/>
        <v>-775279.43999999948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2900</v>
      </c>
      <c r="D510" s="26">
        <v>115500</v>
      </c>
      <c r="E510" s="26"/>
      <c r="F510" s="27">
        <f t="shared" ref="F510" si="92">IF(C510=0,"x",E510/C510*100)</f>
        <v>0</v>
      </c>
      <c r="G510" s="27">
        <f t="shared" ref="G510" si="93">IF(D510=0,"x",E510/D510*100)</f>
        <v>0</v>
      </c>
      <c r="H510" s="28">
        <f t="shared" ref="H510" si="94">+E510-C510</f>
        <v>-2900</v>
      </c>
      <c r="J510" s="39"/>
    </row>
    <row r="511" spans="1:10" ht="12.75" customHeight="1" x14ac:dyDescent="0.25">
      <c r="A511" s="22" t="s">
        <v>391</v>
      </c>
      <c r="B511" s="17" t="s">
        <v>107</v>
      </c>
      <c r="C511" s="18">
        <v>1702658.42</v>
      </c>
      <c r="D511" s="18">
        <v>16436008</v>
      </c>
      <c r="E511" s="18">
        <v>1802305.26</v>
      </c>
      <c r="F511" s="27">
        <f t="shared" ref="F511:F513" si="95">IF(C511=0,"x",E511/C511*100)</f>
        <v>105.85242693599109</v>
      </c>
      <c r="G511" s="27">
        <f t="shared" ref="G511:G513" si="96">IF(D511=0,"x",E511/D511*100)</f>
        <v>10.965590062988531</v>
      </c>
      <c r="H511" s="28">
        <f t="shared" ref="H511:H513" si="97">+E511-C511</f>
        <v>99646.840000000084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1692814.67</v>
      </c>
      <c r="D512" s="26">
        <v>16331008</v>
      </c>
      <c r="E512" s="26">
        <v>1802305.26</v>
      </c>
      <c r="F512" s="27">
        <f t="shared" si="95"/>
        <v>106.46796084299058</v>
      </c>
      <c r="G512" s="27">
        <f t="shared" si="96"/>
        <v>11.036093179306507</v>
      </c>
      <c r="H512" s="28">
        <f t="shared" si="97"/>
        <v>109490.59000000008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9843.75</v>
      </c>
      <c r="D513" s="26">
        <v>105000</v>
      </c>
      <c r="E513" s="26"/>
      <c r="F513" s="27">
        <f t="shared" si="95"/>
        <v>0</v>
      </c>
      <c r="G513" s="27">
        <f t="shared" si="96"/>
        <v>0</v>
      </c>
      <c r="H513" s="28">
        <f t="shared" si="97"/>
        <v>-9843.75</v>
      </c>
      <c r="J513" s="39"/>
    </row>
    <row r="514" spans="1:10" ht="12.75" customHeight="1" x14ac:dyDescent="0.25">
      <c r="A514" s="16" t="s">
        <v>308</v>
      </c>
      <c r="B514" s="17" t="s">
        <v>144</v>
      </c>
      <c r="C514" s="30">
        <v>5136029.3899999997</v>
      </c>
      <c r="D514" s="30">
        <v>14325986</v>
      </c>
      <c r="E514" s="30">
        <v>5405065.6399999997</v>
      </c>
      <c r="F514" s="27">
        <f t="shared" ref="F514" si="98">IF(C514=0,"x",E514/C514*100)</f>
        <v>105.23821476808178</v>
      </c>
      <c r="G514" s="27">
        <f t="shared" ref="G514" si="99">IF(D514=0,"x",E514/D514*100)</f>
        <v>37.72910039141459</v>
      </c>
      <c r="H514" s="28">
        <f t="shared" ref="H514" si="100">+E514-C514</f>
        <v>269036.25</v>
      </c>
      <c r="J514" s="39"/>
    </row>
    <row r="515" spans="1:10" ht="12.75" customHeight="1" x14ac:dyDescent="0.25">
      <c r="A515" s="22" t="s">
        <v>309</v>
      </c>
      <c r="B515" s="17" t="s">
        <v>145</v>
      </c>
      <c r="C515" s="18">
        <v>5136029.3899999997</v>
      </c>
      <c r="D515" s="18">
        <v>14325986</v>
      </c>
      <c r="E515" s="18">
        <v>5405065.6399999997</v>
      </c>
      <c r="F515" s="19">
        <f t="shared" si="86"/>
        <v>105.23821476808178</v>
      </c>
      <c r="G515" s="19">
        <f t="shared" si="87"/>
        <v>37.72910039141459</v>
      </c>
      <c r="H515" s="20">
        <f t="shared" si="88"/>
        <v>269036.25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5110991.99</v>
      </c>
      <c r="D516" s="26">
        <v>14275986</v>
      </c>
      <c r="E516" s="26">
        <v>5399637.5999999996</v>
      </c>
      <c r="F516" s="27">
        <f t="shared" si="86"/>
        <v>105.6475457321153</v>
      </c>
      <c r="G516" s="27">
        <f t="shared" si="87"/>
        <v>37.823220056394</v>
      </c>
      <c r="H516" s="28">
        <f t="shared" si="88"/>
        <v>288645.6099999994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25037.4</v>
      </c>
      <c r="D517" s="26">
        <v>50000</v>
      </c>
      <c r="E517" s="26">
        <v>5428.04</v>
      </c>
      <c r="F517" s="27">
        <f t="shared" si="86"/>
        <v>21.679727128216186</v>
      </c>
      <c r="G517" s="27">
        <f t="shared" si="87"/>
        <v>10.85608</v>
      </c>
      <c r="H517" s="28">
        <f t="shared" si="88"/>
        <v>-19609.36</v>
      </c>
      <c r="J517" s="39"/>
    </row>
    <row r="518" spans="1:10" ht="12.75" customHeight="1" x14ac:dyDescent="0.25">
      <c r="A518" s="16" t="s">
        <v>310</v>
      </c>
      <c r="B518" s="17" t="s">
        <v>146</v>
      </c>
      <c r="C518" s="30">
        <v>2251682.15</v>
      </c>
      <c r="D518" s="30">
        <v>6271835</v>
      </c>
      <c r="E518" s="30">
        <v>2184285.77</v>
      </c>
      <c r="F518" s="19">
        <f t="shared" si="86"/>
        <v>97.006843083958373</v>
      </c>
      <c r="G518" s="19">
        <f t="shared" si="87"/>
        <v>34.826901058462155</v>
      </c>
      <c r="H518" s="31">
        <f t="shared" si="88"/>
        <v>-67396.379999999888</v>
      </c>
      <c r="J518" s="39"/>
    </row>
    <row r="519" spans="1:10" ht="12.75" customHeight="1" x14ac:dyDescent="0.25">
      <c r="A519" s="22" t="s">
        <v>311</v>
      </c>
      <c r="B519" s="17" t="s">
        <v>147</v>
      </c>
      <c r="C519" s="18">
        <v>2251682.15</v>
      </c>
      <c r="D519" s="18">
        <v>6271835</v>
      </c>
      <c r="E519" s="18">
        <v>2184285.77</v>
      </c>
      <c r="F519" s="19">
        <f t="shared" si="86"/>
        <v>97.006843083958373</v>
      </c>
      <c r="G519" s="19">
        <f t="shared" si="87"/>
        <v>34.826901058462155</v>
      </c>
      <c r="H519" s="20">
        <f t="shared" si="88"/>
        <v>-67396.379999999888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2212104.15</v>
      </c>
      <c r="D520" s="26">
        <v>6209835</v>
      </c>
      <c r="E520" s="26">
        <v>2150288.58</v>
      </c>
      <c r="F520" s="27">
        <f t="shared" si="86"/>
        <v>97.205575967117113</v>
      </c>
      <c r="G520" s="27">
        <f t="shared" si="87"/>
        <v>34.627145165692809</v>
      </c>
      <c r="H520" s="28">
        <f t="shared" si="88"/>
        <v>-61815.569999999832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39578</v>
      </c>
      <c r="D521" s="26">
        <v>62000</v>
      </c>
      <c r="E521" s="26">
        <v>33997.19</v>
      </c>
      <c r="F521" s="27">
        <f t="shared" si="86"/>
        <v>85.899211683258386</v>
      </c>
      <c r="G521" s="27">
        <f t="shared" si="87"/>
        <v>54.834177419354845</v>
      </c>
      <c r="H521" s="28">
        <f t="shared" si="88"/>
        <v>-5580.8099999999977</v>
      </c>
      <c r="J521" s="39"/>
    </row>
    <row r="522" spans="1:10" ht="12.75" customHeight="1" x14ac:dyDescent="0.25">
      <c r="A522" s="16" t="s">
        <v>312</v>
      </c>
      <c r="B522" s="17" t="s">
        <v>148</v>
      </c>
      <c r="C522" s="30">
        <v>1703222.16</v>
      </c>
      <c r="D522" s="30">
        <v>4147038</v>
      </c>
      <c r="E522" s="30">
        <v>1626363.37</v>
      </c>
      <c r="F522" s="19">
        <f t="shared" si="86"/>
        <v>95.487447744338894</v>
      </c>
      <c r="G522" s="19">
        <f t="shared" si="87"/>
        <v>39.217469673535668</v>
      </c>
      <c r="H522" s="31">
        <f t="shared" si="88"/>
        <v>-76858.789999999804</v>
      </c>
      <c r="J522" s="39"/>
    </row>
    <row r="523" spans="1:10" ht="12.75" customHeight="1" x14ac:dyDescent="0.25">
      <c r="A523" s="22" t="s">
        <v>313</v>
      </c>
      <c r="B523" s="17" t="s">
        <v>149</v>
      </c>
      <c r="C523" s="18">
        <v>1703222.16</v>
      </c>
      <c r="D523" s="18">
        <v>4147038</v>
      </c>
      <c r="E523" s="18">
        <v>1626363.37</v>
      </c>
      <c r="F523" s="19">
        <f t="shared" si="86"/>
        <v>95.487447744338894</v>
      </c>
      <c r="G523" s="19">
        <f t="shared" si="87"/>
        <v>39.217469673535668</v>
      </c>
      <c r="H523" s="20">
        <f t="shared" si="88"/>
        <v>-76858.789999999804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1683009.86</v>
      </c>
      <c r="D524" s="26">
        <v>4079038</v>
      </c>
      <c r="E524" s="26">
        <v>1605825.87</v>
      </c>
      <c r="F524" s="27">
        <f t="shared" si="86"/>
        <v>95.413931205370361</v>
      </c>
      <c r="G524" s="27">
        <f t="shared" si="87"/>
        <v>39.367759506040393</v>
      </c>
      <c r="H524" s="28">
        <f t="shared" si="88"/>
        <v>-77183.989999999991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20212.3</v>
      </c>
      <c r="D525" s="26">
        <v>68000</v>
      </c>
      <c r="E525" s="26">
        <v>20537.5</v>
      </c>
      <c r="F525" s="27">
        <f t="shared" si="86"/>
        <v>101.60892130039629</v>
      </c>
      <c r="G525" s="27">
        <f t="shared" si="87"/>
        <v>30.202205882352938</v>
      </c>
      <c r="H525" s="28">
        <f t="shared" si="88"/>
        <v>325.20000000000073</v>
      </c>
      <c r="J525" s="39"/>
    </row>
    <row r="526" spans="1:10" ht="12.75" customHeight="1" x14ac:dyDescent="0.25">
      <c r="A526" s="16" t="s">
        <v>314</v>
      </c>
      <c r="B526" s="17" t="s">
        <v>150</v>
      </c>
      <c r="C526" s="30">
        <v>1661726.37</v>
      </c>
      <c r="D526" s="30">
        <v>5559586</v>
      </c>
      <c r="E526" s="30">
        <v>2029361.23</v>
      </c>
      <c r="F526" s="19">
        <f t="shared" si="86"/>
        <v>122.12367009617834</v>
      </c>
      <c r="G526" s="19">
        <f t="shared" si="87"/>
        <v>36.502020654055897</v>
      </c>
      <c r="H526" s="31">
        <f t="shared" si="88"/>
        <v>367634.85999999987</v>
      </c>
      <c r="J526" s="39"/>
    </row>
    <row r="527" spans="1:10" ht="12.75" customHeight="1" x14ac:dyDescent="0.25">
      <c r="A527" s="22" t="s">
        <v>315</v>
      </c>
      <c r="B527" s="17" t="s">
        <v>151</v>
      </c>
      <c r="C527" s="18">
        <v>1661726.37</v>
      </c>
      <c r="D527" s="18">
        <v>5559586</v>
      </c>
      <c r="E527" s="18">
        <v>2029361.23</v>
      </c>
      <c r="F527" s="19">
        <f t="shared" si="86"/>
        <v>122.12367009617834</v>
      </c>
      <c r="G527" s="19">
        <f t="shared" si="87"/>
        <v>36.502020654055897</v>
      </c>
      <c r="H527" s="20">
        <f t="shared" si="88"/>
        <v>367634.85999999987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1661726.37</v>
      </c>
      <c r="D528" s="26">
        <v>5300806</v>
      </c>
      <c r="E528" s="26">
        <v>1779802</v>
      </c>
      <c r="F528" s="27">
        <f t="shared" si="86"/>
        <v>107.10560006338467</v>
      </c>
      <c r="G528" s="27">
        <f t="shared" si="87"/>
        <v>33.576063715593442</v>
      </c>
      <c r="H528" s="28">
        <f t="shared" si="88"/>
        <v>118075.62999999989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/>
      <c r="D529" s="26">
        <v>258780</v>
      </c>
      <c r="E529" s="26">
        <v>249559.23</v>
      </c>
      <c r="F529" s="27" t="str">
        <f t="shared" si="86"/>
        <v>x</v>
      </c>
      <c r="G529" s="27">
        <f t="shared" si="87"/>
        <v>96.436830512404356</v>
      </c>
      <c r="H529" s="28">
        <f t="shared" si="88"/>
        <v>249559.23</v>
      </c>
      <c r="J529" s="39"/>
    </row>
    <row r="530" spans="1:10" ht="12.75" customHeight="1" x14ac:dyDescent="0.25">
      <c r="A530" s="16" t="s">
        <v>316</v>
      </c>
      <c r="B530" s="17" t="s">
        <v>152</v>
      </c>
      <c r="C530" s="30">
        <v>35033019.469999999</v>
      </c>
      <c r="D530" s="30">
        <v>230726561</v>
      </c>
      <c r="E530" s="30">
        <v>37924832.340000004</v>
      </c>
      <c r="F530" s="19">
        <f t="shared" si="86"/>
        <v>108.25453504650481</v>
      </c>
      <c r="G530" s="19">
        <f t="shared" si="87"/>
        <v>16.437133278296471</v>
      </c>
      <c r="H530" s="31">
        <f t="shared" si="88"/>
        <v>2891812.8700000048</v>
      </c>
      <c r="J530" s="39"/>
    </row>
    <row r="531" spans="1:10" ht="12.75" customHeight="1" x14ac:dyDescent="0.25">
      <c r="A531" s="22" t="s">
        <v>317</v>
      </c>
      <c r="B531" s="17" t="s">
        <v>153</v>
      </c>
      <c r="C531" s="18">
        <v>35033019.469999999</v>
      </c>
      <c r="D531" s="18">
        <v>230726561</v>
      </c>
      <c r="E531" s="18">
        <v>37924832.340000004</v>
      </c>
      <c r="F531" s="19">
        <f t="shared" si="86"/>
        <v>108.25453504650481</v>
      </c>
      <c r="G531" s="19">
        <f t="shared" si="87"/>
        <v>16.437133278296471</v>
      </c>
      <c r="H531" s="20">
        <f t="shared" si="88"/>
        <v>2891812.8700000048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34354311.07</v>
      </c>
      <c r="D532" s="26">
        <v>197372819</v>
      </c>
      <c r="E532" s="26">
        <v>35549899.07</v>
      </c>
      <c r="F532" s="27">
        <f t="shared" si="86"/>
        <v>103.48016875542601</v>
      </c>
      <c r="G532" s="27">
        <f t="shared" si="87"/>
        <v>18.011547512020893</v>
      </c>
      <c r="H532" s="28">
        <f t="shared" si="88"/>
        <v>1195588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678708.4</v>
      </c>
      <c r="D533" s="26">
        <v>33353742</v>
      </c>
      <c r="E533" s="26">
        <v>2374933.27</v>
      </c>
      <c r="F533" s="27">
        <f t="shared" si="86"/>
        <v>349.91953392649918</v>
      </c>
      <c r="G533" s="27">
        <f t="shared" si="87"/>
        <v>7.1204402492529919</v>
      </c>
      <c r="H533" s="28">
        <f t="shared" si="88"/>
        <v>1696224.87</v>
      </c>
      <c r="J533" s="39"/>
    </row>
    <row r="534" spans="1:10" ht="12.75" customHeight="1" x14ac:dyDescent="0.25">
      <c r="A534" s="16" t="s">
        <v>318</v>
      </c>
      <c r="B534" s="17" t="s">
        <v>154</v>
      </c>
      <c r="C534" s="30">
        <v>24322085.91</v>
      </c>
      <c r="D534" s="30">
        <v>87714333</v>
      </c>
      <c r="E534" s="30">
        <v>26248292.239999998</v>
      </c>
      <c r="F534" s="19">
        <f t="shared" si="86"/>
        <v>107.91957703433668</v>
      </c>
      <c r="G534" s="19">
        <f t="shared" si="87"/>
        <v>29.924747007994689</v>
      </c>
      <c r="H534" s="31">
        <f t="shared" si="88"/>
        <v>1926206.3299999982</v>
      </c>
      <c r="J534" s="39"/>
    </row>
    <row r="535" spans="1:10" ht="12.75" customHeight="1" x14ac:dyDescent="0.25">
      <c r="A535" s="22" t="s">
        <v>319</v>
      </c>
      <c r="B535" s="17" t="s">
        <v>155</v>
      </c>
      <c r="C535" s="18">
        <v>24322085.91</v>
      </c>
      <c r="D535" s="18">
        <v>87714333</v>
      </c>
      <c r="E535" s="18">
        <v>26248292.239999998</v>
      </c>
      <c r="F535" s="19">
        <f t="shared" si="86"/>
        <v>107.91957703433668</v>
      </c>
      <c r="G535" s="19">
        <f t="shared" si="87"/>
        <v>29.924747007994689</v>
      </c>
      <c r="H535" s="20">
        <f t="shared" si="88"/>
        <v>1926206.3299999982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24113832.75</v>
      </c>
      <c r="D536" s="26">
        <v>71188378</v>
      </c>
      <c r="E536" s="26">
        <v>25789103.940000001</v>
      </c>
      <c r="F536" s="27">
        <f t="shared" si="86"/>
        <v>106.94734514984974</v>
      </c>
      <c r="G536" s="27">
        <f t="shared" si="87"/>
        <v>36.226564875519429</v>
      </c>
      <c r="H536" s="28">
        <f t="shared" si="88"/>
        <v>1675271.1900000013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208253.16</v>
      </c>
      <c r="D537" s="26">
        <v>16525955</v>
      </c>
      <c r="E537" s="26">
        <v>459188.3</v>
      </c>
      <c r="F537" s="27">
        <f t="shared" si="86"/>
        <v>220.49523762328502</v>
      </c>
      <c r="G537" s="27">
        <f t="shared" si="87"/>
        <v>2.7785885898878462</v>
      </c>
      <c r="H537" s="28">
        <f t="shared" si="88"/>
        <v>250935.13999999998</v>
      </c>
      <c r="J537" s="39"/>
    </row>
    <row r="538" spans="1:10" ht="12.75" customHeight="1" x14ac:dyDescent="0.25">
      <c r="A538" s="16" t="s">
        <v>320</v>
      </c>
      <c r="B538" s="17" t="s">
        <v>156</v>
      </c>
      <c r="C538" s="30">
        <v>4135114.19</v>
      </c>
      <c r="D538" s="30">
        <v>10412500</v>
      </c>
      <c r="E538" s="30">
        <v>4328516.75</v>
      </c>
      <c r="F538" s="19">
        <f t="shared" si="86"/>
        <v>104.6770790627187</v>
      </c>
      <c r="G538" s="19">
        <f t="shared" si="87"/>
        <v>41.570388955582231</v>
      </c>
      <c r="H538" s="31">
        <f t="shared" si="88"/>
        <v>193402.56000000006</v>
      </c>
      <c r="J538" s="39"/>
    </row>
    <row r="539" spans="1:10" ht="12.75" customHeight="1" x14ac:dyDescent="0.25">
      <c r="A539" s="22" t="s">
        <v>321</v>
      </c>
      <c r="B539" s="17" t="s">
        <v>157</v>
      </c>
      <c r="C539" s="18">
        <v>4135114.19</v>
      </c>
      <c r="D539" s="18">
        <v>10412500</v>
      </c>
      <c r="E539" s="18">
        <v>4328516.75</v>
      </c>
      <c r="F539" s="19">
        <f t="shared" si="86"/>
        <v>104.6770790627187</v>
      </c>
      <c r="G539" s="19">
        <f t="shared" si="87"/>
        <v>41.570388955582231</v>
      </c>
      <c r="H539" s="20">
        <f t="shared" si="88"/>
        <v>193402.56000000006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4121614.19</v>
      </c>
      <c r="D540" s="26">
        <v>10238500</v>
      </c>
      <c r="E540" s="26">
        <v>4205363.0599999996</v>
      </c>
      <c r="F540" s="27">
        <f t="shared" si="86"/>
        <v>102.03194346048193</v>
      </c>
      <c r="G540" s="27">
        <f t="shared" si="87"/>
        <v>41.074015334277483</v>
      </c>
      <c r="H540" s="28">
        <f t="shared" si="88"/>
        <v>83748.869999999646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>
        <v>13500</v>
      </c>
      <c r="D541" s="26">
        <v>174000</v>
      </c>
      <c r="E541" s="26">
        <v>123153.69</v>
      </c>
      <c r="F541" s="27">
        <f t="shared" si="86"/>
        <v>912.24955555555562</v>
      </c>
      <c r="G541" s="27">
        <f t="shared" si="87"/>
        <v>70.777982758620695</v>
      </c>
      <c r="H541" s="28">
        <f t="shared" si="88"/>
        <v>109653.69</v>
      </c>
      <c r="J541" s="39"/>
    </row>
    <row r="542" spans="1:10" ht="12.75" customHeight="1" x14ac:dyDescent="0.25">
      <c r="A542" s="16" t="s">
        <v>344</v>
      </c>
      <c r="B542" s="17" t="s">
        <v>345</v>
      </c>
      <c r="C542" s="30">
        <v>118416954.20999999</v>
      </c>
      <c r="D542" s="30">
        <v>320735980</v>
      </c>
      <c r="E542" s="30">
        <v>120139919.16</v>
      </c>
      <c r="F542" s="19">
        <f t="shared" ref="F542:F545" si="101">IF(C542=0,"x",E542/C542*100)</f>
        <v>101.45499853588913</v>
      </c>
      <c r="G542" s="19">
        <f t="shared" ref="G542:G545" si="102">IF(D542=0,"x",E542/D542*100)</f>
        <v>37.457574656887573</v>
      </c>
      <c r="H542" s="31">
        <f t="shared" ref="H542:H545" si="103">+E542-C542</f>
        <v>1722964.950000003</v>
      </c>
      <c r="J542" s="39"/>
    </row>
    <row r="543" spans="1:10" ht="12.75" customHeight="1" x14ac:dyDescent="0.25">
      <c r="A543" s="22" t="s">
        <v>346</v>
      </c>
      <c r="B543" s="17" t="s">
        <v>347</v>
      </c>
      <c r="C543" s="18">
        <v>118416954.20999999</v>
      </c>
      <c r="D543" s="18">
        <v>320735980</v>
      </c>
      <c r="E543" s="18">
        <v>120139919.16</v>
      </c>
      <c r="F543" s="19">
        <f t="shared" si="101"/>
        <v>101.45499853588913</v>
      </c>
      <c r="G543" s="19">
        <f t="shared" si="102"/>
        <v>37.457574656887573</v>
      </c>
      <c r="H543" s="20">
        <f t="shared" si="103"/>
        <v>1722964.950000003</v>
      </c>
      <c r="J543" s="39"/>
    </row>
    <row r="544" spans="1:10" ht="12.75" customHeight="1" x14ac:dyDescent="0.25">
      <c r="A544" s="24" t="s">
        <v>169</v>
      </c>
      <c r="B544" s="25" t="s">
        <v>4</v>
      </c>
      <c r="C544" s="26">
        <v>118348451.16</v>
      </c>
      <c r="D544" s="26">
        <v>315535980</v>
      </c>
      <c r="E544" s="26">
        <v>119819199.25</v>
      </c>
      <c r="F544" s="27">
        <f t="shared" si="101"/>
        <v>101.24272694368568</v>
      </c>
      <c r="G544" s="27">
        <f t="shared" si="102"/>
        <v>37.973228679024182</v>
      </c>
      <c r="H544" s="28">
        <f t="shared" si="103"/>
        <v>1470748.0900000036</v>
      </c>
      <c r="J544" s="39"/>
    </row>
    <row r="545" spans="1:10" ht="12.75" customHeight="1" x14ac:dyDescent="0.25">
      <c r="A545" s="24" t="s">
        <v>170</v>
      </c>
      <c r="B545" s="25" t="s">
        <v>332</v>
      </c>
      <c r="C545" s="26">
        <v>68503.05</v>
      </c>
      <c r="D545" s="26">
        <v>5200000</v>
      </c>
      <c r="E545" s="26">
        <v>320719.90999999997</v>
      </c>
      <c r="F545" s="27">
        <f t="shared" si="101"/>
        <v>468.18340205290127</v>
      </c>
      <c r="G545" s="27">
        <f t="shared" si="102"/>
        <v>6.1676905769230768</v>
      </c>
      <c r="H545" s="28">
        <f t="shared" si="103"/>
        <v>252216.86</v>
      </c>
      <c r="J545" s="39"/>
    </row>
    <row r="546" spans="1:10" ht="12.75" customHeight="1" x14ac:dyDescent="0.25">
      <c r="A546" s="16" t="s">
        <v>322</v>
      </c>
      <c r="B546" s="17" t="s">
        <v>158</v>
      </c>
      <c r="C546" s="30">
        <v>9427979.5099999998</v>
      </c>
      <c r="D546" s="30">
        <v>27216000</v>
      </c>
      <c r="E546" s="30">
        <v>9791625.5700000003</v>
      </c>
      <c r="F546" s="19">
        <f t="shared" si="86"/>
        <v>103.85709429697307</v>
      </c>
      <c r="G546" s="19">
        <f t="shared" si="87"/>
        <v>35.97746020723104</v>
      </c>
      <c r="H546" s="31">
        <f t="shared" si="88"/>
        <v>363646.06000000052</v>
      </c>
      <c r="J546" s="39"/>
    </row>
    <row r="547" spans="1:10" ht="12.75" customHeight="1" x14ac:dyDescent="0.25">
      <c r="A547" s="16" t="s">
        <v>323</v>
      </c>
      <c r="B547" s="17" t="s">
        <v>159</v>
      </c>
      <c r="C547" s="30">
        <v>8387097.9900000002</v>
      </c>
      <c r="D547" s="30">
        <v>27361000</v>
      </c>
      <c r="E547" s="30">
        <v>8396301.5399999991</v>
      </c>
      <c r="F547" s="19">
        <f t="shared" si="86"/>
        <v>100.10973461870807</v>
      </c>
      <c r="G547" s="19">
        <f t="shared" si="87"/>
        <v>30.687115017725958</v>
      </c>
      <c r="H547" s="31">
        <f t="shared" si="88"/>
        <v>9203.5499999988824</v>
      </c>
      <c r="J547" s="39"/>
    </row>
    <row r="548" spans="1:10" ht="12.75" customHeight="1" x14ac:dyDescent="0.25">
      <c r="A548" s="16" t="s">
        <v>324</v>
      </c>
      <c r="B548" s="17" t="s">
        <v>160</v>
      </c>
      <c r="C548" s="30">
        <v>5227968.83</v>
      </c>
      <c r="D548" s="30">
        <v>15088214</v>
      </c>
      <c r="E548" s="30">
        <v>5033824.0199999996</v>
      </c>
      <c r="F548" s="19">
        <f t="shared" si="86"/>
        <v>96.286419902009996</v>
      </c>
      <c r="G548" s="19">
        <f t="shared" si="87"/>
        <v>33.362623435749249</v>
      </c>
      <c r="H548" s="31">
        <f t="shared" si="88"/>
        <v>-194144.81000000052</v>
      </c>
      <c r="J548" s="39"/>
    </row>
    <row r="549" spans="1:10" ht="12.75" customHeight="1" x14ac:dyDescent="0.25">
      <c r="A549" s="16" t="s">
        <v>325</v>
      </c>
      <c r="B549" s="17" t="s">
        <v>161</v>
      </c>
      <c r="C549" s="30">
        <v>4226519.28</v>
      </c>
      <c r="D549" s="30">
        <v>9506973</v>
      </c>
      <c r="E549" s="30">
        <v>3792933.57</v>
      </c>
      <c r="F549" s="19">
        <f t="shared" si="86"/>
        <v>89.741305285137599</v>
      </c>
      <c r="G549" s="19">
        <f t="shared" si="87"/>
        <v>39.896332618174043</v>
      </c>
      <c r="H549" s="31">
        <f t="shared" si="88"/>
        <v>-433585.71000000043</v>
      </c>
      <c r="J549" s="39"/>
    </row>
    <row r="550" spans="1:10" ht="12.75" customHeight="1" x14ac:dyDescent="0.25">
      <c r="A550" s="22" t="s">
        <v>326</v>
      </c>
      <c r="B550" s="17" t="s">
        <v>162</v>
      </c>
      <c r="C550" s="18">
        <v>4226519.28</v>
      </c>
      <c r="D550" s="18">
        <v>9506973</v>
      </c>
      <c r="E550" s="18">
        <v>3792933.57</v>
      </c>
      <c r="F550" s="19">
        <f t="shared" si="86"/>
        <v>89.741305285137599</v>
      </c>
      <c r="G550" s="19">
        <f t="shared" si="87"/>
        <v>39.896332618174043</v>
      </c>
      <c r="H550" s="20">
        <f t="shared" si="88"/>
        <v>-433585.71000000043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4195167.78</v>
      </c>
      <c r="D551" s="26">
        <v>9474473</v>
      </c>
      <c r="E551" s="26">
        <v>3764487.96</v>
      </c>
      <c r="F551" s="27">
        <f t="shared" si="86"/>
        <v>89.733907138274219</v>
      </c>
      <c r="G551" s="27">
        <f t="shared" si="87"/>
        <v>39.732953590136361</v>
      </c>
      <c r="H551" s="28">
        <f t="shared" si="88"/>
        <v>-430679.8200000003</v>
      </c>
      <c r="J551" s="39"/>
    </row>
    <row r="552" spans="1:10" ht="12.75" customHeight="1" x14ac:dyDescent="0.25">
      <c r="A552" s="24" t="s">
        <v>170</v>
      </c>
      <c r="B552" s="25" t="s">
        <v>332</v>
      </c>
      <c r="C552" s="26">
        <v>31351.5</v>
      </c>
      <c r="D552" s="26">
        <v>32500</v>
      </c>
      <c r="E552" s="26">
        <v>28445.61</v>
      </c>
      <c r="F552" s="27">
        <f t="shared" si="86"/>
        <v>90.731256877661366</v>
      </c>
      <c r="G552" s="27">
        <f t="shared" si="87"/>
        <v>87.524953846153849</v>
      </c>
      <c r="H552" s="28">
        <f t="shared" si="88"/>
        <v>-2905.8899999999994</v>
      </c>
      <c r="J552" s="39"/>
    </row>
    <row r="553" spans="1:10" ht="12.75" customHeight="1" x14ac:dyDescent="0.25">
      <c r="A553" s="16" t="s">
        <v>327</v>
      </c>
      <c r="B553" s="17" t="s">
        <v>163</v>
      </c>
      <c r="C553" s="30">
        <v>1794438.01</v>
      </c>
      <c r="D553" s="30">
        <v>4988837</v>
      </c>
      <c r="E553" s="30">
        <v>1911986.07</v>
      </c>
      <c r="F553" s="19">
        <f t="shared" ref="F553:F556" si="104">IF(C553=0,"x",E553/C553*100)</f>
        <v>106.55068937154313</v>
      </c>
      <c r="G553" s="19">
        <f t="shared" ref="G553:G556" si="105">IF(D553=0,"x",E553/D553*100)</f>
        <v>38.325286434493648</v>
      </c>
      <c r="H553" s="31">
        <f t="shared" ref="H553:H556" si="106">+E553-C553</f>
        <v>117548.06000000006</v>
      </c>
      <c r="J553" s="39"/>
    </row>
    <row r="554" spans="1:10" ht="12.75" customHeight="1" x14ac:dyDescent="0.25">
      <c r="A554" s="22" t="s">
        <v>328</v>
      </c>
      <c r="B554" s="17" t="s">
        <v>164</v>
      </c>
      <c r="C554" s="18">
        <v>1794438.01</v>
      </c>
      <c r="D554" s="18">
        <v>4988837</v>
      </c>
      <c r="E554" s="18">
        <v>1911986.07</v>
      </c>
      <c r="F554" s="19">
        <f t="shared" si="104"/>
        <v>106.55068937154313</v>
      </c>
      <c r="G554" s="19">
        <f t="shared" si="105"/>
        <v>38.325286434493648</v>
      </c>
      <c r="H554" s="20">
        <f t="shared" si="106"/>
        <v>117548.06000000006</v>
      </c>
      <c r="J554" s="39"/>
    </row>
    <row r="555" spans="1:10" ht="12.75" customHeight="1" x14ac:dyDescent="0.25">
      <c r="A555" s="24" t="s">
        <v>169</v>
      </c>
      <c r="B555" s="25" t="s">
        <v>4</v>
      </c>
      <c r="C555" s="26">
        <v>1789346.01</v>
      </c>
      <c r="D555" s="26">
        <v>4866837</v>
      </c>
      <c r="E555" s="26">
        <v>1894350.82</v>
      </c>
      <c r="F555" s="27">
        <f t="shared" si="104"/>
        <v>105.868334543077</v>
      </c>
      <c r="G555" s="27">
        <f t="shared" si="105"/>
        <v>38.923654521406817</v>
      </c>
      <c r="H555" s="28">
        <f t="shared" si="106"/>
        <v>105004.81000000006</v>
      </c>
      <c r="J555" s="39"/>
    </row>
    <row r="556" spans="1:10" ht="12.75" customHeight="1" thickBot="1" x14ac:dyDescent="0.3">
      <c r="A556" s="32" t="s">
        <v>170</v>
      </c>
      <c r="B556" s="33" t="s">
        <v>332</v>
      </c>
      <c r="C556" s="34">
        <v>5092</v>
      </c>
      <c r="D556" s="34">
        <v>122000</v>
      </c>
      <c r="E556" s="34">
        <v>17635.25</v>
      </c>
      <c r="F556" s="35">
        <f t="shared" si="104"/>
        <v>346.33248232521601</v>
      </c>
      <c r="G556" s="35">
        <f t="shared" si="105"/>
        <v>14.455122950819671</v>
      </c>
      <c r="H556" s="36">
        <f t="shared" si="106"/>
        <v>12543.25</v>
      </c>
      <c r="J556" s="39"/>
    </row>
    <row r="557" spans="1:10" ht="12.75" customHeight="1" x14ac:dyDescent="0.25">
      <c r="A557" s="1"/>
      <c r="B557" s="2"/>
      <c r="C557" s="1"/>
      <c r="D557" s="1"/>
      <c r="E557" s="1"/>
      <c r="F557" s="3"/>
      <c r="G557" s="3"/>
      <c r="H557" s="1"/>
    </row>
    <row r="558" spans="1:10" ht="12.75" customHeight="1" x14ac:dyDescent="0.25">
      <c r="A558" s="37" t="s">
        <v>165</v>
      </c>
      <c r="B558" s="2"/>
      <c r="C558" s="1"/>
      <c r="D558" s="1"/>
      <c r="E558" s="1"/>
      <c r="F558" s="3"/>
      <c r="G558" s="3"/>
      <c r="H558" s="1"/>
    </row>
    <row r="559" spans="1:10" ht="12.75" customHeight="1" x14ac:dyDescent="0.25">
      <c r="A559" s="38" t="s">
        <v>166</v>
      </c>
      <c r="B559" s="2"/>
      <c r="C559" s="1"/>
      <c r="D559" s="1"/>
      <c r="E559" s="1"/>
      <c r="F559" s="3"/>
      <c r="G559" s="3"/>
      <c r="H559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2021-06-16T14:23:10Z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